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ugs" sheetId="1" r:id="rId5"/>
  </sheets>
  <definedNames/>
  <calcPr/>
</workbook>
</file>

<file path=xl/sharedStrings.xml><?xml version="1.0" encoding="utf-8"?>
<sst xmlns="http://schemas.openxmlformats.org/spreadsheetml/2006/main" count="119" uniqueCount="105">
  <si>
    <t>Product</t>
  </si>
  <si>
    <t>Model</t>
  </si>
  <si>
    <t>Price</t>
  </si>
  <si>
    <t>Paid</t>
  </si>
  <si>
    <t>ASIN</t>
  </si>
  <si>
    <t>Qty</t>
  </si>
  <si>
    <t>Type</t>
  </si>
  <si>
    <t>Mugs Per Item</t>
  </si>
  <si>
    <t>Good For</t>
  </si>
  <si>
    <t>$/Mug</t>
  </si>
  <si>
    <t>Selected</t>
  </si>
  <si>
    <t>Remaining</t>
  </si>
  <si>
    <t>Short</t>
  </si>
  <si>
    <t>Purchase Count</t>
  </si>
  <si>
    <t>Purcase Price</t>
  </si>
  <si>
    <t>Watts</t>
  </si>
  <si>
    <t>Minutes</t>
  </si>
  <si>
    <t>kWh</t>
  </si>
  <si>
    <t>Mugs Per</t>
  </si>
  <si>
    <t>Mug kWh</t>
  </si>
  <si>
    <t>Mug Heat Press Machine</t>
  </si>
  <si>
    <t>BetterSub 3in1 11-30oz, 1.5/3oz shot glass</t>
  </si>
  <si>
    <t>B0CQ26HKXJ</t>
  </si>
  <si>
    <t>uses</t>
  </si>
  <si>
    <t>Heating Element</t>
  </si>
  <si>
    <t>BetterSub Transfer Attachment Silica Gel Sublimation Cylindrical 30oz</t>
  </si>
  <si>
    <t>B0CJTXVVX3</t>
  </si>
  <si>
    <t>element</t>
  </si>
  <si>
    <t>Sublimation Printer</t>
  </si>
  <si>
    <t>Epson EcoTank ET-2803</t>
  </si>
  <si>
    <t>B0BHXNP6B1</t>
  </si>
  <si>
    <t>8x11.5 prints</t>
  </si>
  <si>
    <t>Sublimation Paper</t>
  </si>
  <si>
    <t>A-Sub 8.5x11in 200 Sheets</t>
  </si>
  <si>
    <t>B0BZNXQPN1</t>
  </si>
  <si>
    <t>sheets</t>
  </si>
  <si>
    <t>A-Sub 8.5x14in 200 Sheets</t>
  </si>
  <si>
    <t>B0BZNYWKDF</t>
  </si>
  <si>
    <t>Submlimation Ink</t>
  </si>
  <si>
    <t>Hiipoo Sublimation Ink CMYK 100ml</t>
  </si>
  <si>
    <t>B0CMTSDJ8V</t>
  </si>
  <si>
    <t>ml</t>
  </si>
  <si>
    <t>Hiipoo Sublimation Ink CMYK 500ml</t>
  </si>
  <si>
    <t>B096VCTD18</t>
  </si>
  <si>
    <t>Blank Mugs</t>
  </si>
  <si>
    <t>Dmsky 11oz Mugs, Set of 12</t>
  </si>
  <si>
    <t>B0CZDKYG78</t>
  </si>
  <si>
    <t>case</t>
  </si>
  <si>
    <t>11oz Mugs, Set of 48</t>
  </si>
  <si>
    <t>B0CT5XHWNR</t>
  </si>
  <si>
    <t>11oz Mugs, Set of 48 (no box)</t>
  </si>
  <si>
    <t>B0C3SJMWW9</t>
  </si>
  <si>
    <t>cases</t>
  </si>
  <si>
    <t>Heat Resistant Tape</t>
  </si>
  <si>
    <t>6ct 10mm x 33m = 198m</t>
  </si>
  <si>
    <t>B08ZMNRPJY</t>
  </si>
  <si>
    <t>m</t>
  </si>
  <si>
    <t xml:space="preserve">24ct 10mmx33m = </t>
  </si>
  <si>
    <t>B0C55PC3SD</t>
  </si>
  <si>
    <t>Cradle</t>
  </si>
  <si>
    <t>Adjustable Tumbler Cradle Clamp</t>
  </si>
  <si>
    <t>B0CTFC877G</t>
  </si>
  <si>
    <t>cradle</t>
  </si>
  <si>
    <t>Heat Reistant Gloves</t>
  </si>
  <si>
    <t>JM-FUHAND XL Gloves</t>
  </si>
  <si>
    <t>B0BBQV8N6X</t>
  </si>
  <si>
    <t>pairs</t>
  </si>
  <si>
    <t>PreCut Tape Dispenser</t>
  </si>
  <si>
    <t>SotchTapes</t>
  </si>
  <si>
    <t>B09S2YRX8T</t>
  </si>
  <si>
    <t>dispenser</t>
  </si>
  <si>
    <t>Mug Boxes</t>
  </si>
  <si>
    <t>50ct Clear Window</t>
  </si>
  <si>
    <t>B0G4QXMD19</t>
  </si>
  <si>
    <t>boxes</t>
  </si>
  <si>
    <t>With Tax</t>
  </si>
  <si>
    <t>Production Costs per Mug</t>
  </si>
  <si>
    <t>Hours</t>
  </si>
  <si>
    <t>$/Per</t>
  </si>
  <si>
    <t>Total</t>
  </si>
  <si>
    <t>Starting Cost</t>
  </si>
  <si>
    <t>Materials</t>
  </si>
  <si>
    <t>Materials Tax</t>
  </si>
  <si>
    <t>%</t>
  </si>
  <si>
    <t>$/per</t>
  </si>
  <si>
    <t>Electric</t>
  </si>
  <si>
    <t>Mugs</t>
  </si>
  <si>
    <t>VA Min Wage</t>
  </si>
  <si>
    <t>Printing</t>
  </si>
  <si>
    <t>Production</t>
  </si>
  <si>
    <t>Prep file</t>
  </si>
  <si>
    <t>Transferring</t>
  </si>
  <si>
    <t>Sale</t>
  </si>
  <si>
    <t>Rework Rejects</t>
  </si>
  <si>
    <t>Inspect/prep</t>
  </si>
  <si>
    <t>Profit</t>
  </si>
  <si>
    <t>Align art</t>
  </si>
  <si>
    <t>Apply tape</t>
  </si>
  <si>
    <t>Load/Unload Press</t>
  </si>
  <si>
    <t>Peel paper &amp; tape</t>
  </si>
  <si>
    <t>Quality Check</t>
  </si>
  <si>
    <t>Packaging</t>
  </si>
  <si>
    <t>Prep File</t>
  </si>
  <si>
    <t>Labor Per Mug</t>
  </si>
  <si>
    <t>Total Labor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</si>
</sst>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&quot;$&quot;#,##0.00"/>
    <numFmt numFmtId="165" formatCode="0.000"/>
    <numFmt numFmtId="166" formatCode="&quot;$&quot;#,##0.00000"/>
    <numFmt numFmtId="167" formatCode="0.0000"/>
    <numFmt numFmtId="168" formatCode="&quot;$&quot;#,##0.0000"/>
    <numFmt numFmtId="169" formatCode="#,##0.000"/>
    <numFmt numFmtId="170" formatCode="0.0 &quot;kWh&quot;"/>
  </numFmts>
  <fonts count="4">
    <font>
      <sz val="10.0"/>
      <color rgb="FF000000"/>
      <name val="Arial"/>
      <scheme val="minor"/>
    </font>
    <font>
      <sz val="8.0"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5">
    <fill>
      <patternFill patternType="none"/>
    </fill>
    <fill>
      <patternFill patternType="lightGray"/>
    </fill>
    <fill>
      <patternFill patternType="solid">
        <fgColor rgb="FFD9EAD3"/>
        <bgColor rgb="FFD9EAD3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3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164" xfId="0" applyFont="1" applyNumberFormat="1"/>
    <xf borderId="0" fillId="0" fontId="2" numFmtId="165" xfId="0" applyFont="1" applyNumberFormat="1"/>
    <xf borderId="0" fillId="0" fontId="2" numFmtId="0" xfId="0" applyAlignment="1" applyFont="1">
      <alignment readingOrder="0"/>
    </xf>
    <xf borderId="0" fillId="0" fontId="1" numFmtId="0" xfId="0" applyAlignment="1" applyFont="1">
      <alignment readingOrder="0" shrinkToFit="0" wrapText="1"/>
    </xf>
    <xf borderId="0" fillId="0" fontId="2" numFmtId="166" xfId="0" applyAlignment="1" applyFont="1" applyNumberForma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2" fontId="2" numFmtId="164" xfId="0" applyAlignment="1" applyFill="1" applyFont="1" applyNumberForma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166" xfId="0" applyFont="1" applyNumberFormat="1"/>
    <xf borderId="0" fillId="0" fontId="2" numFmtId="0" xfId="0" applyFont="1"/>
    <xf borderId="0" fillId="0" fontId="2" numFmtId="167" xfId="0" applyFont="1" applyNumberFormat="1"/>
    <xf borderId="0" fillId="0" fontId="2" numFmtId="168" xfId="0" applyFont="1" applyNumberFormat="1"/>
    <xf borderId="0" fillId="0" fontId="2" numFmtId="3" xfId="0" applyAlignment="1" applyFont="1" applyNumberFormat="1">
      <alignment readingOrder="0"/>
    </xf>
    <xf borderId="0" fillId="3" fontId="2" numFmtId="164" xfId="0" applyAlignment="1" applyFill="1" applyFont="1" applyNumberFormat="1">
      <alignment readingOrder="0"/>
    </xf>
    <xf borderId="1" fillId="0" fontId="2" numFmtId="0" xfId="0" applyBorder="1" applyFont="1"/>
    <xf borderId="1" fillId="0" fontId="1" numFmtId="0" xfId="0" applyAlignment="1" applyBorder="1" applyFont="1">
      <alignment shrinkToFit="0" wrapText="1"/>
    </xf>
    <xf borderId="1" fillId="0" fontId="2" numFmtId="164" xfId="0" applyBorder="1" applyFont="1" applyNumberFormat="1"/>
    <xf borderId="1" fillId="0" fontId="2" numFmtId="169" xfId="0" applyBorder="1" applyFont="1" applyNumberFormat="1"/>
    <xf borderId="1" fillId="0" fontId="2" numFmtId="165" xfId="0" applyBorder="1" applyFont="1" applyNumberFormat="1"/>
    <xf borderId="0" fillId="4" fontId="2" numFmtId="10" xfId="0" applyAlignment="1" applyFill="1" applyFont="1" applyNumberFormat="1">
      <alignment readingOrder="0"/>
    </xf>
    <xf borderId="0" fillId="0" fontId="2" numFmtId="170" xfId="0" applyFont="1" applyNumberFormat="1"/>
    <xf borderId="0" fillId="4" fontId="2" numFmtId="168" xfId="0" applyAlignment="1" applyFont="1" applyNumberFormat="1">
      <alignment readingOrder="0"/>
    </xf>
    <xf borderId="0" fillId="4" fontId="2" numFmtId="0" xfId="0" applyAlignment="1" applyFont="1">
      <alignment readingOrder="0"/>
    </xf>
    <xf borderId="0" fillId="4" fontId="2" numFmtId="164" xfId="0" applyAlignment="1" applyFont="1" applyNumberFormat="1">
      <alignment readingOrder="0"/>
    </xf>
    <xf borderId="0" fillId="0" fontId="2" numFmtId="2" xfId="0" applyFont="1" applyNumberFormat="1"/>
    <xf borderId="0" fillId="0" fontId="2" numFmtId="164" xfId="0" applyAlignment="1" applyFont="1" applyNumberFormat="1">
      <alignment readingOrder="0"/>
    </xf>
    <xf borderId="0" fillId="4" fontId="2" numFmtId="164" xfId="0" applyAlignment="1" applyFont="1" applyNumberFormat="1">
      <alignment readingOrder="0"/>
    </xf>
    <xf borderId="0" fillId="0" fontId="2" numFmtId="2" xfId="0" applyAlignment="1" applyFont="1" applyNumberFormat="1">
      <alignment readingOrder="0"/>
    </xf>
    <xf borderId="1" fillId="0" fontId="2" numFmtId="0" xfId="0" applyAlignment="1" applyBorder="1" applyFont="1">
      <alignment readingOrder="0"/>
    </xf>
    <xf borderId="1" fillId="0" fontId="2" numFmtId="164" xfId="0" applyBorder="1" applyFont="1" applyNumberFormat="1"/>
    <xf borderId="1" fillId="0" fontId="2" numFmtId="9" xfId="0" applyBorder="1" applyFont="1" applyNumberFormat="1"/>
    <xf borderId="0" fillId="0" fontId="2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4.0"/>
    <col customWidth="1" min="2" max="2" width="17.88"/>
    <col customWidth="1" min="3" max="4" width="7.0"/>
    <col customWidth="1" min="6" max="6" width="7.13"/>
    <col customWidth="1" min="7" max="7" width="4.75"/>
    <col customWidth="1" min="8" max="8" width="10.38"/>
    <col customWidth="1" min="9" max="9" width="16.75"/>
    <col customWidth="1" min="10" max="10" width="9.88"/>
    <col customWidth="1" min="11" max="11" width="8.0"/>
    <col customWidth="1" min="12" max="12" width="7.5"/>
    <col customWidth="1" min="13" max="13" width="9.75"/>
    <col customWidth="1" min="14" max="14" width="5.0"/>
    <col customWidth="1" min="15" max="15" width="13.0"/>
    <col customWidth="1" min="16" max="16" width="11.38"/>
    <col customWidth="1" min="17" max="17" width="7.63"/>
    <col customWidth="1" min="18" max="18" width="6.88"/>
    <col customWidth="1" min="20" max="20" width="8.13"/>
  </cols>
  <sheetData>
    <row r="1">
      <c r="B1" s="1"/>
      <c r="P1" s="2"/>
      <c r="U1" s="3"/>
    </row>
    <row r="2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/>
      <c r="G2" s="4" t="s">
        <v>5</v>
      </c>
      <c r="H2" s="4" t="s">
        <v>6</v>
      </c>
      <c r="I2" s="4" t="s">
        <v>7</v>
      </c>
      <c r="J2" s="4" t="s">
        <v>8</v>
      </c>
      <c r="K2" s="6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7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8" t="s">
        <v>19</v>
      </c>
    </row>
    <row r="3">
      <c r="A3" s="4" t="s">
        <v>20</v>
      </c>
      <c r="B3" s="5" t="s">
        <v>21</v>
      </c>
      <c r="C3" s="7">
        <v>139.99</v>
      </c>
      <c r="D3" s="9">
        <v>129.99</v>
      </c>
      <c r="E3" s="10" t="s">
        <v>22</v>
      </c>
      <c r="F3" s="11" t="str">
        <f t="shared" ref="F3:F18" si="1">HYPERLINK("https://www.amazon.com/dp/"&amp;E3,"Amazon")</f>
        <v>Amazon</v>
      </c>
      <c r="G3" s="4">
        <v>4800.0</v>
      </c>
      <c r="H3" s="4" t="s">
        <v>23</v>
      </c>
      <c r="I3" s="4">
        <v>2.0</v>
      </c>
      <c r="J3" s="4">
        <f t="shared" ref="J3:J12" si="2">G3*I3</f>
        <v>9600</v>
      </c>
      <c r="K3" s="12">
        <f t="shared" ref="K3:K18" si="3">C3/J3</f>
        <v>0.01458229167</v>
      </c>
      <c r="L3" s="4" t="b">
        <v>1</v>
      </c>
      <c r="M3" s="4">
        <v>0.0</v>
      </c>
      <c r="N3" s="13">
        <f t="shared" ref="N3:N18" si="4">MAX(0, Q$26-M3)</f>
        <v>48</v>
      </c>
      <c r="O3" s="13">
        <f t="shared" ref="O3:O18" si="5">ROUNDUP(N3 / J3, 0)</f>
        <v>1</v>
      </c>
      <c r="P3" s="2">
        <f t="shared" ref="P3:P18" si="6">O3*C3</f>
        <v>139.99</v>
      </c>
      <c r="Q3" s="4">
        <v>1400.0</v>
      </c>
      <c r="R3" s="4">
        <v>5.0</v>
      </c>
      <c r="S3" s="14">
        <f>(Q3*R3)/60/1000</f>
        <v>0.1166666667</v>
      </c>
      <c r="T3" s="4">
        <v>2.0</v>
      </c>
      <c r="U3" s="3">
        <f>S3/T3</f>
        <v>0.05833333333</v>
      </c>
      <c r="V3" s="15">
        <f>U3*L26</f>
        <v>0.005745833333</v>
      </c>
    </row>
    <row r="4">
      <c r="A4" s="4" t="s">
        <v>24</v>
      </c>
      <c r="B4" s="5" t="s">
        <v>25</v>
      </c>
      <c r="C4" s="7">
        <v>45.99</v>
      </c>
      <c r="D4" s="7"/>
      <c r="E4" s="4" t="s">
        <v>26</v>
      </c>
      <c r="F4" s="11" t="str">
        <f t="shared" si="1"/>
        <v>Amazon</v>
      </c>
      <c r="G4" s="4">
        <v>1.0</v>
      </c>
      <c r="H4" s="4" t="s">
        <v>27</v>
      </c>
      <c r="I4" s="4">
        <v>5000.0</v>
      </c>
      <c r="J4" s="4">
        <f t="shared" si="2"/>
        <v>5000</v>
      </c>
      <c r="K4" s="12">
        <f t="shared" si="3"/>
        <v>0.009198</v>
      </c>
      <c r="L4" s="4" t="b">
        <v>0</v>
      </c>
      <c r="M4" s="4">
        <v>0.0</v>
      </c>
      <c r="N4" s="13">
        <f t="shared" si="4"/>
        <v>48</v>
      </c>
      <c r="O4" s="13">
        <f t="shared" si="5"/>
        <v>1</v>
      </c>
      <c r="P4" s="2">
        <f t="shared" si="6"/>
        <v>45.99</v>
      </c>
      <c r="U4" s="3"/>
    </row>
    <row r="5">
      <c r="A5" s="4" t="s">
        <v>28</v>
      </c>
      <c r="B5" s="5" t="s">
        <v>29</v>
      </c>
      <c r="C5" s="7">
        <v>179.99</v>
      </c>
      <c r="D5" s="7">
        <v>179.99</v>
      </c>
      <c r="E5" s="4" t="s">
        <v>30</v>
      </c>
      <c r="F5" s="11" t="str">
        <f t="shared" si="1"/>
        <v>Amazon</v>
      </c>
      <c r="G5" s="4">
        <v>5000.0</v>
      </c>
      <c r="H5" s="4" t="s">
        <v>31</v>
      </c>
      <c r="I5" s="4">
        <v>3.0</v>
      </c>
      <c r="J5" s="4">
        <f t="shared" si="2"/>
        <v>15000</v>
      </c>
      <c r="K5" s="12">
        <f t="shared" si="3"/>
        <v>0.01199933333</v>
      </c>
      <c r="L5" s="4" t="b">
        <v>1</v>
      </c>
      <c r="M5" s="4">
        <v>0.0</v>
      </c>
      <c r="N5" s="13">
        <f t="shared" si="4"/>
        <v>48</v>
      </c>
      <c r="O5" s="13">
        <f t="shared" si="5"/>
        <v>1</v>
      </c>
      <c r="P5" s="2">
        <f t="shared" si="6"/>
        <v>179.99</v>
      </c>
      <c r="Q5" s="4">
        <v>25.0</v>
      </c>
      <c r="R5" s="4">
        <v>2.0</v>
      </c>
      <c r="S5" s="14">
        <f>(Q5*R5)/60/1000</f>
        <v>0.0008333333333</v>
      </c>
      <c r="T5" s="4">
        <v>3.0</v>
      </c>
      <c r="U5" s="3">
        <f>S5/T5</f>
        <v>0.0002777777778</v>
      </c>
      <c r="V5" s="15">
        <f>U5*L26</f>
        <v>0.00002736111111</v>
      </c>
    </row>
    <row r="6">
      <c r="A6" s="4" t="s">
        <v>32</v>
      </c>
      <c r="B6" s="5" t="s">
        <v>33</v>
      </c>
      <c r="C6" s="7">
        <v>20.99</v>
      </c>
      <c r="D6" s="7">
        <v>20.99</v>
      </c>
      <c r="E6" s="4" t="s">
        <v>34</v>
      </c>
      <c r="F6" s="11" t="str">
        <f t="shared" si="1"/>
        <v>Amazon</v>
      </c>
      <c r="G6" s="4">
        <v>200.0</v>
      </c>
      <c r="H6" s="4" t="s">
        <v>35</v>
      </c>
      <c r="I6" s="4">
        <v>3.0</v>
      </c>
      <c r="J6" s="4">
        <f t="shared" si="2"/>
        <v>600</v>
      </c>
      <c r="K6" s="12">
        <f t="shared" si="3"/>
        <v>0.03498333333</v>
      </c>
      <c r="L6" s="4" t="b">
        <v>1</v>
      </c>
      <c r="M6" s="4">
        <v>0.0</v>
      </c>
      <c r="N6" s="13">
        <f t="shared" si="4"/>
        <v>48</v>
      </c>
      <c r="O6" s="13">
        <f t="shared" si="5"/>
        <v>1</v>
      </c>
      <c r="P6" s="2">
        <f t="shared" si="6"/>
        <v>20.99</v>
      </c>
      <c r="U6" s="3"/>
    </row>
    <row r="7">
      <c r="A7" s="4" t="s">
        <v>32</v>
      </c>
      <c r="B7" s="5" t="s">
        <v>36</v>
      </c>
      <c r="C7" s="7">
        <v>24.99</v>
      </c>
      <c r="D7" s="7"/>
      <c r="E7" s="4" t="s">
        <v>37</v>
      </c>
      <c r="F7" s="11" t="str">
        <f t="shared" si="1"/>
        <v>Amazon</v>
      </c>
      <c r="G7" s="4">
        <v>200.0</v>
      </c>
      <c r="H7" s="4" t="s">
        <v>35</v>
      </c>
      <c r="I7" s="4">
        <v>4.0</v>
      </c>
      <c r="J7" s="4">
        <f t="shared" si="2"/>
        <v>800</v>
      </c>
      <c r="K7" s="12">
        <f t="shared" si="3"/>
        <v>0.0312375</v>
      </c>
      <c r="L7" s="4" t="b">
        <v>0</v>
      </c>
      <c r="M7" s="4">
        <v>0.0</v>
      </c>
      <c r="N7" s="13">
        <f t="shared" si="4"/>
        <v>48</v>
      </c>
      <c r="O7" s="13">
        <f t="shared" si="5"/>
        <v>1</v>
      </c>
      <c r="P7" s="2">
        <f t="shared" si="6"/>
        <v>24.99</v>
      </c>
      <c r="U7" s="3"/>
    </row>
    <row r="8">
      <c r="A8" s="4" t="s">
        <v>38</v>
      </c>
      <c r="B8" s="5" t="s">
        <v>39</v>
      </c>
      <c r="C8" s="7">
        <v>27.99</v>
      </c>
      <c r="D8" s="7">
        <v>27.99</v>
      </c>
      <c r="E8" s="4" t="s">
        <v>40</v>
      </c>
      <c r="F8" s="11" t="str">
        <f t="shared" si="1"/>
        <v>Amazon</v>
      </c>
      <c r="G8" s="4">
        <v>100.0</v>
      </c>
      <c r="H8" s="4" t="s">
        <v>41</v>
      </c>
      <c r="I8" s="4">
        <v>10.0</v>
      </c>
      <c r="J8" s="4">
        <f t="shared" si="2"/>
        <v>1000</v>
      </c>
      <c r="K8" s="12">
        <f t="shared" si="3"/>
        <v>0.02799</v>
      </c>
      <c r="L8" s="4" t="b">
        <v>1</v>
      </c>
      <c r="M8" s="4">
        <v>0.0</v>
      </c>
      <c r="N8" s="13">
        <f t="shared" si="4"/>
        <v>48</v>
      </c>
      <c r="O8" s="13">
        <f t="shared" si="5"/>
        <v>1</v>
      </c>
      <c r="P8" s="2">
        <f t="shared" si="6"/>
        <v>27.99</v>
      </c>
      <c r="U8" s="3"/>
    </row>
    <row r="9">
      <c r="A9" s="4" t="s">
        <v>38</v>
      </c>
      <c r="B9" s="5" t="s">
        <v>42</v>
      </c>
      <c r="C9" s="7">
        <v>49.99</v>
      </c>
      <c r="D9" s="7"/>
      <c r="E9" s="4" t="s">
        <v>43</v>
      </c>
      <c r="F9" s="11" t="str">
        <f t="shared" si="1"/>
        <v>Amazon</v>
      </c>
      <c r="G9" s="4">
        <v>500.0</v>
      </c>
      <c r="H9" s="4" t="s">
        <v>41</v>
      </c>
      <c r="I9" s="4">
        <v>10.0</v>
      </c>
      <c r="J9" s="4">
        <f t="shared" si="2"/>
        <v>5000</v>
      </c>
      <c r="K9" s="12">
        <f t="shared" si="3"/>
        <v>0.009998</v>
      </c>
      <c r="L9" s="4" t="b">
        <v>0</v>
      </c>
      <c r="M9" s="4">
        <v>0.0</v>
      </c>
      <c r="N9" s="13">
        <f t="shared" si="4"/>
        <v>48</v>
      </c>
      <c r="O9" s="13">
        <f t="shared" si="5"/>
        <v>1</v>
      </c>
      <c r="P9" s="2">
        <f t="shared" si="6"/>
        <v>49.99</v>
      </c>
      <c r="U9" s="3"/>
    </row>
    <row r="10">
      <c r="A10" s="4" t="s">
        <v>44</v>
      </c>
      <c r="B10" s="5" t="s">
        <v>45</v>
      </c>
      <c r="C10" s="7">
        <v>27.99</v>
      </c>
      <c r="D10" s="7"/>
      <c r="E10" s="4" t="s">
        <v>46</v>
      </c>
      <c r="F10" s="11" t="str">
        <f t="shared" si="1"/>
        <v>Amazon</v>
      </c>
      <c r="G10" s="4">
        <v>1.0</v>
      </c>
      <c r="H10" s="4" t="s">
        <v>47</v>
      </c>
      <c r="I10" s="4">
        <v>12.0</v>
      </c>
      <c r="J10" s="4">
        <f t="shared" si="2"/>
        <v>12</v>
      </c>
      <c r="K10" s="12">
        <f t="shared" si="3"/>
        <v>2.3325</v>
      </c>
      <c r="L10" s="13" t="b">
        <v>0</v>
      </c>
      <c r="M10" s="4">
        <v>0.0</v>
      </c>
      <c r="N10" s="13">
        <f t="shared" si="4"/>
        <v>48</v>
      </c>
      <c r="O10" s="13">
        <f t="shared" si="5"/>
        <v>4</v>
      </c>
      <c r="P10" s="2">
        <f t="shared" si="6"/>
        <v>111.96</v>
      </c>
      <c r="U10" s="3"/>
    </row>
    <row r="11">
      <c r="A11" s="4" t="s">
        <v>44</v>
      </c>
      <c r="B11" s="5" t="s">
        <v>48</v>
      </c>
      <c r="C11" s="7">
        <v>89.99</v>
      </c>
      <c r="D11" s="7">
        <v>89.99</v>
      </c>
      <c r="E11" s="4" t="s">
        <v>49</v>
      </c>
      <c r="F11" s="11" t="str">
        <f t="shared" si="1"/>
        <v>Amazon</v>
      </c>
      <c r="G11" s="4">
        <v>1.0</v>
      </c>
      <c r="H11" s="4" t="s">
        <v>47</v>
      </c>
      <c r="I11" s="4">
        <v>48.0</v>
      </c>
      <c r="J11" s="4">
        <f t="shared" si="2"/>
        <v>48</v>
      </c>
      <c r="K11" s="12">
        <f t="shared" si="3"/>
        <v>1.874791667</v>
      </c>
      <c r="L11" s="4" t="b">
        <v>1</v>
      </c>
      <c r="M11" s="4">
        <v>0.0</v>
      </c>
      <c r="N11" s="13">
        <f t="shared" si="4"/>
        <v>48</v>
      </c>
      <c r="O11" s="13">
        <f t="shared" si="5"/>
        <v>1</v>
      </c>
      <c r="P11" s="2">
        <f t="shared" si="6"/>
        <v>89.99</v>
      </c>
      <c r="U11" s="3"/>
    </row>
    <row r="12">
      <c r="A12" s="4" t="s">
        <v>44</v>
      </c>
      <c r="B12" s="5" t="s">
        <v>50</v>
      </c>
      <c r="C12" s="7">
        <v>74.99</v>
      </c>
      <c r="D12" s="7"/>
      <c r="E12" s="4" t="s">
        <v>51</v>
      </c>
      <c r="F12" s="11" t="str">
        <f t="shared" si="1"/>
        <v>Amazon</v>
      </c>
      <c r="G12" s="4">
        <v>2.0</v>
      </c>
      <c r="H12" s="4" t="s">
        <v>52</v>
      </c>
      <c r="I12" s="4">
        <v>24.0</v>
      </c>
      <c r="J12" s="4">
        <f t="shared" si="2"/>
        <v>48</v>
      </c>
      <c r="K12" s="12">
        <f t="shared" si="3"/>
        <v>1.562291667</v>
      </c>
      <c r="L12" s="4" t="b">
        <v>0</v>
      </c>
      <c r="M12" s="4">
        <v>0.0</v>
      </c>
      <c r="N12" s="13">
        <f t="shared" si="4"/>
        <v>48</v>
      </c>
      <c r="O12" s="13">
        <f t="shared" si="5"/>
        <v>1</v>
      </c>
      <c r="P12" s="2">
        <f t="shared" si="6"/>
        <v>74.99</v>
      </c>
      <c r="U12" s="3"/>
    </row>
    <row r="13">
      <c r="A13" s="4" t="s">
        <v>53</v>
      </c>
      <c r="B13" s="5" t="s">
        <v>54</v>
      </c>
      <c r="C13" s="7">
        <v>12.99</v>
      </c>
      <c r="D13" s="7"/>
      <c r="E13" s="4" t="s">
        <v>55</v>
      </c>
      <c r="F13" s="11" t="str">
        <f t="shared" si="1"/>
        <v>Amazon</v>
      </c>
      <c r="G13" s="4">
        <v>198.0</v>
      </c>
      <c r="H13" s="4" t="s">
        <v>56</v>
      </c>
      <c r="I13" s="13">
        <f t="shared" ref="I13:I14" si="7">0.305</f>
        <v>0.305</v>
      </c>
      <c r="J13" s="16">
        <f t="shared" ref="J13:J14" si="8">G13/I13</f>
        <v>649.1803279</v>
      </c>
      <c r="K13" s="12">
        <f t="shared" si="3"/>
        <v>0.02000984848</v>
      </c>
      <c r="L13" s="4" t="b">
        <v>0</v>
      </c>
      <c r="M13" s="4">
        <v>0.0</v>
      </c>
      <c r="N13" s="13">
        <f t="shared" si="4"/>
        <v>48</v>
      </c>
      <c r="O13" s="13">
        <f t="shared" si="5"/>
        <v>1</v>
      </c>
      <c r="P13" s="2">
        <f t="shared" si="6"/>
        <v>12.99</v>
      </c>
      <c r="U13" s="3"/>
    </row>
    <row r="14">
      <c r="A14" s="4" t="s">
        <v>53</v>
      </c>
      <c r="B14" s="5" t="s">
        <v>57</v>
      </c>
      <c r="C14" s="7">
        <v>23.99</v>
      </c>
      <c r="D14" s="7">
        <v>23.99</v>
      </c>
      <c r="E14" s="4" t="s">
        <v>58</v>
      </c>
      <c r="F14" s="11" t="str">
        <f t="shared" si="1"/>
        <v>Amazon</v>
      </c>
      <c r="G14" s="4">
        <v>792.0</v>
      </c>
      <c r="H14" s="4" t="s">
        <v>56</v>
      </c>
      <c r="I14" s="13">
        <f t="shared" si="7"/>
        <v>0.305</v>
      </c>
      <c r="J14" s="16">
        <f t="shared" si="8"/>
        <v>2596.721311</v>
      </c>
      <c r="K14" s="12">
        <f t="shared" si="3"/>
        <v>0.009238573232</v>
      </c>
      <c r="L14" s="4" t="b">
        <v>1</v>
      </c>
      <c r="M14" s="4">
        <v>0.0</v>
      </c>
      <c r="N14" s="13">
        <f t="shared" si="4"/>
        <v>48</v>
      </c>
      <c r="O14" s="13">
        <f t="shared" si="5"/>
        <v>1</v>
      </c>
      <c r="P14" s="2">
        <f t="shared" si="6"/>
        <v>23.99</v>
      </c>
      <c r="U14" s="3"/>
    </row>
    <row r="15">
      <c r="A15" s="4" t="s">
        <v>59</v>
      </c>
      <c r="B15" s="5" t="s">
        <v>60</v>
      </c>
      <c r="C15" s="7">
        <v>19.99</v>
      </c>
      <c r="D15" s="7">
        <v>19.99</v>
      </c>
      <c r="E15" s="4" t="s">
        <v>61</v>
      </c>
      <c r="F15" s="11" t="str">
        <f t="shared" si="1"/>
        <v>Amazon</v>
      </c>
      <c r="G15" s="4">
        <v>1.0</v>
      </c>
      <c r="H15" s="4" t="s">
        <v>62</v>
      </c>
      <c r="I15" s="16">
        <v>1000.0</v>
      </c>
      <c r="J15" s="16">
        <f t="shared" ref="J15:J17" si="9">G15*I15</f>
        <v>1000</v>
      </c>
      <c r="K15" s="12">
        <f t="shared" si="3"/>
        <v>0.01999</v>
      </c>
      <c r="L15" s="4" t="b">
        <v>1</v>
      </c>
      <c r="M15" s="4">
        <v>0.0</v>
      </c>
      <c r="N15" s="13">
        <f t="shared" si="4"/>
        <v>48</v>
      </c>
      <c r="O15" s="13">
        <f t="shared" si="5"/>
        <v>1</v>
      </c>
      <c r="P15" s="2">
        <f t="shared" si="6"/>
        <v>19.99</v>
      </c>
      <c r="U15" s="3"/>
    </row>
    <row r="16">
      <c r="A16" s="4" t="s">
        <v>63</v>
      </c>
      <c r="B16" s="5" t="s">
        <v>64</v>
      </c>
      <c r="C16" s="7">
        <v>9.99</v>
      </c>
      <c r="D16" s="7">
        <v>9.99</v>
      </c>
      <c r="E16" s="4" t="s">
        <v>65</v>
      </c>
      <c r="F16" s="11" t="str">
        <f t="shared" si="1"/>
        <v>Amazon</v>
      </c>
      <c r="G16" s="4">
        <v>2.0</v>
      </c>
      <c r="H16" s="4" t="s">
        <v>66</v>
      </c>
      <c r="I16" s="16">
        <v>1000.0</v>
      </c>
      <c r="J16" s="16">
        <f t="shared" si="9"/>
        <v>2000</v>
      </c>
      <c r="K16" s="12">
        <f t="shared" si="3"/>
        <v>0.004995</v>
      </c>
      <c r="L16" s="4" t="b">
        <v>1</v>
      </c>
      <c r="M16" s="4">
        <v>0.0</v>
      </c>
      <c r="N16" s="13">
        <f t="shared" si="4"/>
        <v>48</v>
      </c>
      <c r="O16" s="13">
        <f t="shared" si="5"/>
        <v>1</v>
      </c>
      <c r="P16" s="2">
        <f t="shared" si="6"/>
        <v>9.99</v>
      </c>
      <c r="U16" s="3"/>
    </row>
    <row r="17">
      <c r="A17" s="4" t="s">
        <v>67</v>
      </c>
      <c r="B17" s="5" t="s">
        <v>68</v>
      </c>
      <c r="C17" s="7">
        <v>14.5</v>
      </c>
      <c r="D17" s="17">
        <v>15.99</v>
      </c>
      <c r="E17" s="4" t="s">
        <v>69</v>
      </c>
      <c r="F17" s="11" t="str">
        <f t="shared" si="1"/>
        <v>Amazon</v>
      </c>
      <c r="G17" s="4">
        <v>1.0</v>
      </c>
      <c r="H17" s="4" t="s">
        <v>70</v>
      </c>
      <c r="I17" s="16">
        <v>1000.0</v>
      </c>
      <c r="J17" s="16">
        <f t="shared" si="9"/>
        <v>1000</v>
      </c>
      <c r="K17" s="12">
        <f t="shared" si="3"/>
        <v>0.0145</v>
      </c>
      <c r="L17" s="4" t="b">
        <v>1</v>
      </c>
      <c r="M17" s="4">
        <v>0.0</v>
      </c>
      <c r="N17" s="13">
        <f t="shared" si="4"/>
        <v>48</v>
      </c>
      <c r="O17" s="13">
        <f t="shared" si="5"/>
        <v>1</v>
      </c>
      <c r="P17" s="2">
        <f t="shared" si="6"/>
        <v>14.5</v>
      </c>
      <c r="U17" s="3"/>
    </row>
    <row r="18">
      <c r="A18" s="4" t="s">
        <v>71</v>
      </c>
      <c r="B18" s="5" t="s">
        <v>72</v>
      </c>
      <c r="C18" s="7">
        <v>21.99</v>
      </c>
      <c r="D18" s="7"/>
      <c r="E18" s="4" t="s">
        <v>73</v>
      </c>
      <c r="F18" s="11" t="str">
        <f t="shared" si="1"/>
        <v>Amazon</v>
      </c>
      <c r="G18" s="4">
        <v>50.0</v>
      </c>
      <c r="H18" s="4" t="s">
        <v>74</v>
      </c>
      <c r="I18" s="4">
        <v>1.0</v>
      </c>
      <c r="J18" s="16">
        <f>G18/I18</f>
        <v>50</v>
      </c>
      <c r="K18" s="12">
        <f t="shared" si="3"/>
        <v>0.4398</v>
      </c>
      <c r="L18" s="4" t="b">
        <v>0</v>
      </c>
      <c r="M18" s="4">
        <v>0.0</v>
      </c>
      <c r="N18" s="13">
        <f t="shared" si="4"/>
        <v>48</v>
      </c>
      <c r="O18" s="13">
        <f t="shared" si="5"/>
        <v>1</v>
      </c>
      <c r="P18" s="2">
        <f t="shared" si="6"/>
        <v>21.99</v>
      </c>
      <c r="U18" s="3"/>
    </row>
    <row r="19">
      <c r="A19" s="18"/>
      <c r="B19" s="19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20">
        <f>SUMIF($L3:$L18,TRUE,P3:P18)</f>
        <v>527.42</v>
      </c>
      <c r="Q19" s="18"/>
      <c r="R19" s="18"/>
      <c r="S19" s="21">
        <f>SUMIF($L3:$L18,TRUE,S3:S18)</f>
        <v>0.1175</v>
      </c>
      <c r="T19" s="18"/>
      <c r="U19" s="22">
        <f>SUMIF($L3:$L18,TRUE,U3:U18)</f>
        <v>0.05861111111</v>
      </c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</row>
    <row r="20">
      <c r="B20" s="1"/>
      <c r="O20" s="4" t="s">
        <v>75</v>
      </c>
      <c r="P20" s="2">
        <f>P19*(1+L25)</f>
        <v>550.09906</v>
      </c>
      <c r="U20" s="3"/>
    </row>
    <row r="21">
      <c r="B21" s="1"/>
      <c r="U21" s="3"/>
    </row>
    <row r="22">
      <c r="B22" s="1"/>
      <c r="I22" s="4" t="s">
        <v>76</v>
      </c>
    </row>
    <row r="23">
      <c r="B23" s="1"/>
      <c r="J23" s="4" t="s">
        <v>16</v>
      </c>
      <c r="K23" s="6" t="s">
        <v>77</v>
      </c>
      <c r="L23" s="4" t="s">
        <v>78</v>
      </c>
      <c r="M23" s="4" t="s">
        <v>79</v>
      </c>
      <c r="O23" s="4" t="s">
        <v>80</v>
      </c>
      <c r="P23" s="2">
        <f>P19</f>
        <v>527.42</v>
      </c>
      <c r="Q23" s="3"/>
    </row>
    <row r="24">
      <c r="B24" s="1"/>
      <c r="I24" s="4" t="s">
        <v>81</v>
      </c>
      <c r="M24" s="2">
        <f>SUMIF(L3:L18,TRUE,K3:K18)</f>
        <v>2.013070198</v>
      </c>
      <c r="Q24" s="3"/>
    </row>
    <row r="25">
      <c r="B25" s="1"/>
      <c r="I25" s="4" t="s">
        <v>82</v>
      </c>
      <c r="L25" s="23">
        <v>0.043</v>
      </c>
      <c r="M25" s="2">
        <f>M24*L25</f>
        <v>0.08656201852</v>
      </c>
      <c r="Q25" s="8" t="s">
        <v>79</v>
      </c>
      <c r="R25" s="4" t="s">
        <v>83</v>
      </c>
    </row>
    <row r="26">
      <c r="C26" s="5" t="s">
        <v>16</v>
      </c>
      <c r="D26" s="5"/>
      <c r="E26" s="4" t="s">
        <v>77</v>
      </c>
      <c r="F26" s="4" t="s">
        <v>84</v>
      </c>
      <c r="G26" s="4" t="s">
        <v>79</v>
      </c>
      <c r="I26" s="4" t="s">
        <v>85</v>
      </c>
      <c r="K26" s="24">
        <f>U19</f>
        <v>0.05861111111</v>
      </c>
      <c r="L26" s="25">
        <v>0.0985</v>
      </c>
      <c r="M26" s="15">
        <f t="shared" ref="M26:M36" si="10">K26*L26</f>
        <v>0.005773194444</v>
      </c>
      <c r="O26" s="4" t="s">
        <v>86</v>
      </c>
      <c r="P26" s="4">
        <v>1.0</v>
      </c>
      <c r="Q26" s="26">
        <v>48.0</v>
      </c>
    </row>
    <row r="27">
      <c r="B27" s="4" t="s">
        <v>87</v>
      </c>
      <c r="C27" s="5">
        <v>60.0</v>
      </c>
      <c r="D27" s="5"/>
      <c r="E27" s="3">
        <f t="shared" ref="E27:E29" si="11">C27/60</f>
        <v>1</v>
      </c>
      <c r="F27" s="27">
        <v>12.77</v>
      </c>
      <c r="G27" s="7">
        <v>12.77</v>
      </c>
      <c r="I27" s="4" t="s">
        <v>88</v>
      </c>
      <c r="J27" s="28">
        <f>R3/T3</f>
        <v>2.5</v>
      </c>
      <c r="K27" s="3">
        <f t="shared" ref="K27:K38" si="12">J27/60</f>
        <v>0.04166666667</v>
      </c>
      <c r="L27" s="7">
        <f t="shared" ref="L27:L36" si="13">$G$27</f>
        <v>12.77</v>
      </c>
      <c r="M27" s="29">
        <f t="shared" si="10"/>
        <v>0.5320833333</v>
      </c>
      <c r="O27" s="4" t="s">
        <v>89</v>
      </c>
      <c r="P27" s="2">
        <f>SUM(M24:M36)</f>
        <v>4.898842911</v>
      </c>
      <c r="Q27" s="2">
        <f>P27*Q26</f>
        <v>235.1444597</v>
      </c>
    </row>
    <row r="28">
      <c r="B28" s="4" t="s">
        <v>90</v>
      </c>
      <c r="C28" s="5">
        <v>10.0</v>
      </c>
      <c r="D28" s="5"/>
      <c r="E28" s="3">
        <f t="shared" si="11"/>
        <v>0.1666666667</v>
      </c>
      <c r="F28" s="7">
        <f t="shared" ref="F28:F29" si="14">$G$27</f>
        <v>12.77</v>
      </c>
      <c r="G28" s="29">
        <f t="shared" ref="G28:G29" si="15">E28*F28</f>
        <v>2.128333333</v>
      </c>
      <c r="I28" s="4" t="s">
        <v>91</v>
      </c>
      <c r="J28" s="28">
        <f>R5/T5</f>
        <v>0.6666666667</v>
      </c>
      <c r="K28" s="3">
        <f t="shared" si="12"/>
        <v>0.01111111111</v>
      </c>
      <c r="L28" s="7">
        <f t="shared" si="13"/>
        <v>12.77</v>
      </c>
      <c r="M28" s="29">
        <f t="shared" si="10"/>
        <v>0.1418888889</v>
      </c>
      <c r="O28" s="4" t="s">
        <v>92</v>
      </c>
      <c r="P28" s="30">
        <v>10.0</v>
      </c>
      <c r="Q28" s="2">
        <f>P28*Q26</f>
        <v>480</v>
      </c>
    </row>
    <row r="29">
      <c r="B29" s="4" t="s">
        <v>93</v>
      </c>
      <c r="C29" s="5">
        <v>10.0</v>
      </c>
      <c r="D29" s="5"/>
      <c r="E29" s="3">
        <f t="shared" si="11"/>
        <v>0.1666666667</v>
      </c>
      <c r="F29" s="7">
        <f t="shared" si="14"/>
        <v>12.77</v>
      </c>
      <c r="G29" s="29">
        <f t="shared" si="15"/>
        <v>2.128333333</v>
      </c>
      <c r="I29" s="4" t="s">
        <v>94</v>
      </c>
      <c r="J29" s="31">
        <v>1.0</v>
      </c>
      <c r="K29" s="3">
        <f t="shared" si="12"/>
        <v>0.01666666667</v>
      </c>
      <c r="L29" s="7">
        <f t="shared" si="13"/>
        <v>12.77</v>
      </c>
      <c r="M29" s="29">
        <f t="shared" si="10"/>
        <v>0.2128333333</v>
      </c>
      <c r="O29" s="32" t="s">
        <v>95</v>
      </c>
      <c r="P29" s="33">
        <f>P28-P27</f>
        <v>5.101157089</v>
      </c>
      <c r="Q29" s="20">
        <f>P29*Q26</f>
        <v>244.8555403</v>
      </c>
      <c r="R29" s="34">
        <f>P29/P28</f>
        <v>0.5101157089</v>
      </c>
    </row>
    <row r="30">
      <c r="B30" s="1"/>
      <c r="I30" s="4" t="s">
        <v>96</v>
      </c>
      <c r="J30" s="31">
        <v>2.0</v>
      </c>
      <c r="K30" s="3">
        <f t="shared" si="12"/>
        <v>0.03333333333</v>
      </c>
      <c r="L30" s="7">
        <f t="shared" si="13"/>
        <v>12.77</v>
      </c>
      <c r="M30" s="29">
        <f t="shared" si="10"/>
        <v>0.4256666667</v>
      </c>
      <c r="P30" s="2"/>
      <c r="T30" s="35"/>
      <c r="U30" s="3"/>
    </row>
    <row r="31">
      <c r="B31" s="1"/>
      <c r="I31" s="4" t="s">
        <v>97</v>
      </c>
      <c r="J31" s="31">
        <v>1.5</v>
      </c>
      <c r="K31" s="3">
        <f t="shared" si="12"/>
        <v>0.025</v>
      </c>
      <c r="L31" s="7">
        <f t="shared" si="13"/>
        <v>12.77</v>
      </c>
      <c r="M31" s="29">
        <f t="shared" si="10"/>
        <v>0.31925</v>
      </c>
      <c r="P31" s="2"/>
      <c r="U31" s="3"/>
    </row>
    <row r="32">
      <c r="B32" s="1"/>
      <c r="I32" s="4" t="s">
        <v>98</v>
      </c>
      <c r="J32" s="31">
        <v>0.75</v>
      </c>
      <c r="K32" s="3">
        <f t="shared" si="12"/>
        <v>0.0125</v>
      </c>
      <c r="L32" s="7">
        <f t="shared" si="13"/>
        <v>12.77</v>
      </c>
      <c r="M32" s="29">
        <f t="shared" si="10"/>
        <v>0.159625</v>
      </c>
      <c r="P32" s="2"/>
      <c r="U32" s="3"/>
    </row>
    <row r="33">
      <c r="B33" s="1"/>
      <c r="I33" s="4" t="s">
        <v>99</v>
      </c>
      <c r="J33" s="31">
        <v>1.5</v>
      </c>
      <c r="K33" s="3">
        <f t="shared" si="12"/>
        <v>0.025</v>
      </c>
      <c r="L33" s="7">
        <f t="shared" si="13"/>
        <v>12.77</v>
      </c>
      <c r="M33" s="29">
        <f t="shared" si="10"/>
        <v>0.31925</v>
      </c>
      <c r="P33" s="2"/>
      <c r="U33" s="3"/>
    </row>
    <row r="34">
      <c r="B34" s="1"/>
      <c r="I34" s="4" t="s">
        <v>100</v>
      </c>
      <c r="J34" s="31">
        <v>1.0</v>
      </c>
      <c r="K34" s="3">
        <f t="shared" si="12"/>
        <v>0.01666666667</v>
      </c>
      <c r="L34" s="7">
        <f t="shared" si="13"/>
        <v>12.77</v>
      </c>
      <c r="M34" s="29">
        <f t="shared" si="10"/>
        <v>0.2128333333</v>
      </c>
      <c r="U34" s="3"/>
    </row>
    <row r="35">
      <c r="B35" s="1"/>
      <c r="I35" s="4" t="s">
        <v>101</v>
      </c>
      <c r="J35" s="31">
        <v>2.0</v>
      </c>
      <c r="K35" s="3">
        <f t="shared" si="12"/>
        <v>0.03333333333</v>
      </c>
      <c r="L35" s="7">
        <f t="shared" si="13"/>
        <v>12.77</v>
      </c>
      <c r="M35" s="29">
        <f t="shared" si="10"/>
        <v>0.4256666667</v>
      </c>
      <c r="U35" s="3"/>
    </row>
    <row r="36">
      <c r="B36" s="1"/>
      <c r="I36" s="4" t="s">
        <v>102</v>
      </c>
      <c r="J36" s="28">
        <f>C28/Q26</f>
        <v>0.2083333333</v>
      </c>
      <c r="K36" s="3">
        <f t="shared" si="12"/>
        <v>0.003472222222</v>
      </c>
      <c r="L36" s="7">
        <f t="shared" si="13"/>
        <v>12.77</v>
      </c>
      <c r="M36" s="29">
        <f t="shared" si="10"/>
        <v>0.04434027778</v>
      </c>
      <c r="P36" s="2"/>
      <c r="U36" s="3"/>
    </row>
    <row r="37">
      <c r="B37" s="1"/>
      <c r="I37" s="4" t="s">
        <v>103</v>
      </c>
      <c r="J37" s="28">
        <f>SUM(J27:J36)</f>
        <v>13.125</v>
      </c>
      <c r="K37" s="3">
        <f t="shared" si="12"/>
        <v>0.21875</v>
      </c>
      <c r="M37" s="35">
        <f>SUM(M27:M36)</f>
        <v>2.7934375</v>
      </c>
      <c r="P37" s="2"/>
      <c r="U37" s="3"/>
    </row>
    <row r="38">
      <c r="B38" s="1"/>
      <c r="I38" s="4" t="s">
        <v>104</v>
      </c>
      <c r="J38" s="28">
        <f>J37*Q26</f>
        <v>630</v>
      </c>
      <c r="K38" s="3">
        <f t="shared" si="12"/>
        <v>10.5</v>
      </c>
      <c r="M38" s="35">
        <f>M37*Q26</f>
        <v>134.085</v>
      </c>
      <c r="P38" s="2"/>
      <c r="U38" s="3"/>
    </row>
    <row r="39">
      <c r="B39" s="1"/>
      <c r="K39" s="12"/>
      <c r="P39" s="2"/>
      <c r="U39" s="3"/>
    </row>
    <row r="40">
      <c r="B40" s="1"/>
      <c r="P40" s="2"/>
      <c r="U40" s="3"/>
    </row>
    <row r="41">
      <c r="B41" s="1"/>
      <c r="P41" s="2"/>
      <c r="U41" s="3"/>
    </row>
    <row r="42">
      <c r="B42" s="1"/>
      <c r="K42" s="12"/>
      <c r="P42" s="2"/>
      <c r="U42" s="3"/>
    </row>
    <row r="43">
      <c r="B43" s="1"/>
      <c r="K43" s="12"/>
      <c r="P43" s="2"/>
      <c r="U43" s="3"/>
    </row>
    <row r="44">
      <c r="B44" s="1"/>
      <c r="K44" s="12"/>
      <c r="P44" s="2"/>
      <c r="U44" s="3"/>
    </row>
    <row r="45">
      <c r="B45" s="1"/>
      <c r="K45" s="12"/>
      <c r="P45" s="2"/>
      <c r="U45" s="3"/>
    </row>
    <row r="46">
      <c r="B46" s="1"/>
      <c r="K46" s="12"/>
      <c r="P46" s="2"/>
      <c r="U46" s="3"/>
    </row>
    <row r="47">
      <c r="B47" s="1"/>
      <c r="K47" s="12"/>
      <c r="P47" s="2"/>
      <c r="U47" s="3"/>
    </row>
    <row r="48">
      <c r="B48" s="1"/>
      <c r="K48" s="12"/>
      <c r="P48" s="2"/>
      <c r="U48" s="3"/>
    </row>
    <row r="49">
      <c r="B49" s="1"/>
      <c r="K49" s="12"/>
      <c r="P49" s="2"/>
      <c r="U49" s="3"/>
    </row>
    <row r="50">
      <c r="B50" s="1"/>
      <c r="K50" s="12"/>
      <c r="P50" s="2"/>
      <c r="U50" s="3"/>
    </row>
    <row r="51">
      <c r="B51" s="1"/>
      <c r="K51" s="12"/>
      <c r="P51" s="2"/>
      <c r="U51" s="3"/>
    </row>
    <row r="52">
      <c r="B52" s="1"/>
      <c r="K52" s="12"/>
      <c r="P52" s="2"/>
      <c r="U52" s="3"/>
    </row>
    <row r="53">
      <c r="B53" s="1"/>
      <c r="K53" s="12"/>
      <c r="P53" s="2"/>
      <c r="U53" s="3"/>
    </row>
    <row r="54">
      <c r="B54" s="1"/>
      <c r="K54" s="12"/>
      <c r="P54" s="2"/>
      <c r="U54" s="3"/>
    </row>
    <row r="55">
      <c r="B55" s="1"/>
      <c r="K55" s="12"/>
      <c r="P55" s="2"/>
      <c r="U55" s="3"/>
    </row>
    <row r="56">
      <c r="B56" s="1"/>
      <c r="K56" s="12"/>
      <c r="P56" s="2"/>
      <c r="U56" s="3"/>
    </row>
    <row r="57">
      <c r="B57" s="1"/>
      <c r="K57" s="12"/>
      <c r="P57" s="2"/>
      <c r="U57" s="3"/>
    </row>
    <row r="58">
      <c r="B58" s="1"/>
      <c r="K58" s="12"/>
      <c r="P58" s="2"/>
      <c r="U58" s="3"/>
    </row>
    <row r="59">
      <c r="B59" s="1"/>
      <c r="K59" s="12"/>
      <c r="P59" s="2"/>
      <c r="U59" s="3"/>
    </row>
    <row r="60">
      <c r="B60" s="1"/>
      <c r="K60" s="12"/>
      <c r="P60" s="2"/>
      <c r="U60" s="3"/>
    </row>
    <row r="61">
      <c r="B61" s="1"/>
      <c r="K61" s="12"/>
      <c r="P61" s="2"/>
      <c r="U61" s="3"/>
    </row>
    <row r="62">
      <c r="B62" s="1"/>
      <c r="K62" s="12"/>
      <c r="P62" s="2"/>
      <c r="U62" s="3"/>
    </row>
    <row r="63">
      <c r="B63" s="1"/>
      <c r="K63" s="12"/>
      <c r="P63" s="2"/>
      <c r="U63" s="3"/>
    </row>
    <row r="64">
      <c r="B64" s="1"/>
      <c r="K64" s="12"/>
      <c r="P64" s="2"/>
      <c r="U64" s="3"/>
    </row>
    <row r="65">
      <c r="B65" s="1"/>
      <c r="K65" s="12"/>
      <c r="P65" s="2"/>
      <c r="U65" s="3"/>
    </row>
    <row r="66">
      <c r="B66" s="1"/>
      <c r="K66" s="12"/>
      <c r="P66" s="2"/>
      <c r="U66" s="3"/>
    </row>
    <row r="67">
      <c r="B67" s="1"/>
      <c r="K67" s="12"/>
      <c r="P67" s="2"/>
      <c r="U67" s="3"/>
    </row>
    <row r="68">
      <c r="B68" s="1"/>
      <c r="K68" s="12"/>
      <c r="P68" s="2"/>
      <c r="U68" s="3"/>
    </row>
    <row r="69">
      <c r="B69" s="1"/>
      <c r="K69" s="12"/>
      <c r="P69" s="2"/>
      <c r="U69" s="3"/>
    </row>
    <row r="70">
      <c r="B70" s="1"/>
      <c r="K70" s="12"/>
      <c r="P70" s="2"/>
      <c r="U70" s="3"/>
    </row>
    <row r="71">
      <c r="B71" s="1"/>
      <c r="K71" s="12"/>
      <c r="P71" s="2"/>
      <c r="U71" s="3"/>
    </row>
    <row r="72">
      <c r="B72" s="1"/>
      <c r="K72" s="12"/>
      <c r="P72" s="2"/>
      <c r="U72" s="3"/>
    </row>
    <row r="73">
      <c r="B73" s="1"/>
      <c r="K73" s="12"/>
      <c r="P73" s="2"/>
      <c r="U73" s="3"/>
    </row>
    <row r="74">
      <c r="B74" s="1"/>
      <c r="K74" s="12"/>
      <c r="P74" s="2"/>
      <c r="U74" s="3"/>
    </row>
    <row r="75">
      <c r="B75" s="1"/>
      <c r="K75" s="12"/>
      <c r="P75" s="2"/>
      <c r="U75" s="3"/>
    </row>
    <row r="76">
      <c r="B76" s="1"/>
      <c r="K76" s="12"/>
      <c r="P76" s="2"/>
      <c r="U76" s="3"/>
    </row>
    <row r="77">
      <c r="B77" s="1"/>
      <c r="K77" s="12"/>
      <c r="P77" s="2"/>
      <c r="U77" s="3"/>
    </row>
    <row r="78">
      <c r="B78" s="1"/>
      <c r="K78" s="12"/>
      <c r="P78" s="2"/>
      <c r="U78" s="3"/>
    </row>
    <row r="79">
      <c r="B79" s="1"/>
      <c r="K79" s="12"/>
      <c r="P79" s="2"/>
      <c r="U79" s="3"/>
    </row>
    <row r="80">
      <c r="B80" s="1"/>
      <c r="K80" s="12"/>
      <c r="P80" s="2"/>
      <c r="U80" s="3"/>
    </row>
    <row r="81">
      <c r="B81" s="1"/>
      <c r="K81" s="12"/>
      <c r="P81" s="2"/>
      <c r="U81" s="3"/>
    </row>
    <row r="82">
      <c r="B82" s="1"/>
      <c r="K82" s="12"/>
      <c r="P82" s="2"/>
      <c r="U82" s="3"/>
    </row>
    <row r="83">
      <c r="B83" s="1"/>
      <c r="K83" s="12"/>
      <c r="P83" s="2"/>
      <c r="U83" s="3"/>
    </row>
    <row r="84">
      <c r="B84" s="1"/>
      <c r="K84" s="12"/>
      <c r="P84" s="2"/>
      <c r="U84" s="3"/>
    </row>
    <row r="85">
      <c r="B85" s="1"/>
      <c r="K85" s="12"/>
      <c r="P85" s="2"/>
      <c r="U85" s="3"/>
    </row>
    <row r="86">
      <c r="B86" s="1"/>
      <c r="K86" s="12"/>
      <c r="P86" s="2"/>
      <c r="U86" s="3"/>
    </row>
    <row r="87">
      <c r="B87" s="1"/>
      <c r="K87" s="12"/>
      <c r="P87" s="2"/>
      <c r="U87" s="3"/>
    </row>
    <row r="88">
      <c r="B88" s="1"/>
      <c r="K88" s="12"/>
      <c r="P88" s="2"/>
      <c r="U88" s="3"/>
    </row>
    <row r="89">
      <c r="B89" s="1"/>
      <c r="K89" s="12"/>
      <c r="P89" s="2"/>
      <c r="U89" s="3"/>
    </row>
    <row r="90">
      <c r="B90" s="1"/>
      <c r="K90" s="12"/>
      <c r="P90" s="2"/>
      <c r="U90" s="3"/>
    </row>
    <row r="91">
      <c r="B91" s="1"/>
      <c r="K91" s="12"/>
      <c r="P91" s="2"/>
      <c r="U91" s="3"/>
    </row>
    <row r="92">
      <c r="B92" s="1"/>
      <c r="K92" s="12"/>
      <c r="P92" s="2"/>
      <c r="U92" s="3"/>
    </row>
    <row r="93">
      <c r="B93" s="1"/>
      <c r="K93" s="12"/>
      <c r="P93" s="2"/>
      <c r="U93" s="3"/>
    </row>
    <row r="94">
      <c r="B94" s="1"/>
      <c r="K94" s="12"/>
      <c r="P94" s="2"/>
      <c r="U94" s="3"/>
    </row>
    <row r="95">
      <c r="B95" s="1"/>
      <c r="K95" s="12"/>
      <c r="P95" s="2"/>
      <c r="U95" s="3"/>
    </row>
    <row r="96">
      <c r="B96" s="1"/>
      <c r="K96" s="12"/>
      <c r="P96" s="2"/>
      <c r="U96" s="3"/>
    </row>
    <row r="97">
      <c r="B97" s="1"/>
      <c r="K97" s="12"/>
      <c r="P97" s="2"/>
      <c r="U97" s="3"/>
    </row>
    <row r="98">
      <c r="B98" s="1"/>
      <c r="K98" s="12"/>
      <c r="P98" s="2"/>
      <c r="U98" s="3"/>
    </row>
    <row r="99">
      <c r="B99" s="1"/>
      <c r="K99" s="12"/>
      <c r="P99" s="2"/>
      <c r="U99" s="3"/>
    </row>
    <row r="100">
      <c r="B100" s="1"/>
      <c r="K100" s="12"/>
      <c r="P100" s="2"/>
      <c r="U100" s="3"/>
    </row>
    <row r="101">
      <c r="B101" s="1"/>
      <c r="K101" s="12"/>
      <c r="P101" s="2"/>
      <c r="U101" s="3"/>
    </row>
    <row r="102">
      <c r="B102" s="1"/>
      <c r="K102" s="12"/>
      <c r="P102" s="2"/>
      <c r="U102" s="3"/>
    </row>
    <row r="103">
      <c r="B103" s="1"/>
      <c r="K103" s="12"/>
      <c r="P103" s="2"/>
      <c r="U103" s="3"/>
    </row>
    <row r="104">
      <c r="B104" s="1"/>
      <c r="K104" s="12"/>
      <c r="P104" s="2"/>
      <c r="U104" s="3"/>
    </row>
    <row r="105">
      <c r="B105" s="1"/>
      <c r="K105" s="12"/>
      <c r="P105" s="2"/>
      <c r="U105" s="3"/>
    </row>
    <row r="106">
      <c r="B106" s="1"/>
      <c r="K106" s="12"/>
      <c r="P106" s="2"/>
      <c r="U106" s="3"/>
    </row>
    <row r="107">
      <c r="B107" s="1"/>
      <c r="K107" s="12"/>
      <c r="P107" s="2"/>
      <c r="U107" s="3"/>
    </row>
    <row r="108">
      <c r="B108" s="1"/>
      <c r="K108" s="12"/>
      <c r="P108" s="2"/>
      <c r="U108" s="3"/>
    </row>
    <row r="109">
      <c r="B109" s="1"/>
      <c r="K109" s="12"/>
      <c r="P109" s="2"/>
      <c r="U109" s="3"/>
    </row>
    <row r="110">
      <c r="B110" s="1"/>
      <c r="K110" s="12"/>
      <c r="P110" s="2"/>
      <c r="U110" s="3"/>
    </row>
    <row r="111">
      <c r="B111" s="1"/>
      <c r="K111" s="12"/>
      <c r="P111" s="2"/>
      <c r="U111" s="3"/>
    </row>
    <row r="112">
      <c r="B112" s="1"/>
      <c r="K112" s="12"/>
      <c r="P112" s="2"/>
      <c r="U112" s="3"/>
    </row>
    <row r="113">
      <c r="B113" s="1"/>
      <c r="K113" s="12"/>
      <c r="P113" s="2"/>
      <c r="U113" s="3"/>
    </row>
    <row r="114">
      <c r="B114" s="1"/>
      <c r="K114" s="12"/>
      <c r="P114" s="2"/>
      <c r="U114" s="3"/>
    </row>
    <row r="115">
      <c r="B115" s="1"/>
      <c r="K115" s="12"/>
      <c r="P115" s="2"/>
      <c r="U115" s="3"/>
    </row>
    <row r="116">
      <c r="B116" s="1"/>
      <c r="K116" s="12"/>
      <c r="P116" s="2"/>
      <c r="U116" s="3"/>
    </row>
    <row r="117">
      <c r="B117" s="1"/>
      <c r="K117" s="12"/>
      <c r="P117" s="2"/>
      <c r="U117" s="3"/>
    </row>
    <row r="118">
      <c r="B118" s="1"/>
      <c r="K118" s="12"/>
      <c r="P118" s="2"/>
      <c r="U118" s="3"/>
    </row>
    <row r="119">
      <c r="B119" s="1"/>
      <c r="K119" s="12"/>
      <c r="P119" s="2"/>
      <c r="U119" s="3"/>
    </row>
    <row r="120">
      <c r="B120" s="1"/>
      <c r="K120" s="12"/>
      <c r="P120" s="2"/>
      <c r="U120" s="3"/>
    </row>
    <row r="121">
      <c r="B121" s="1"/>
      <c r="K121" s="12"/>
      <c r="P121" s="2"/>
      <c r="U121" s="3"/>
    </row>
    <row r="122">
      <c r="B122" s="1"/>
      <c r="K122" s="12"/>
      <c r="P122" s="2"/>
      <c r="U122" s="3"/>
    </row>
    <row r="123">
      <c r="B123" s="1"/>
      <c r="K123" s="12"/>
      <c r="P123" s="2"/>
      <c r="U123" s="3"/>
    </row>
    <row r="124">
      <c r="B124" s="1"/>
      <c r="K124" s="12"/>
      <c r="P124" s="2"/>
      <c r="U124" s="3"/>
    </row>
    <row r="125">
      <c r="B125" s="1"/>
      <c r="K125" s="12"/>
      <c r="P125" s="2"/>
      <c r="U125" s="3"/>
    </row>
    <row r="126">
      <c r="B126" s="1"/>
      <c r="K126" s="12"/>
      <c r="P126" s="2"/>
      <c r="U126" s="3"/>
    </row>
    <row r="127">
      <c r="B127" s="1"/>
      <c r="K127" s="12"/>
      <c r="P127" s="2"/>
      <c r="U127" s="3"/>
    </row>
    <row r="128">
      <c r="B128" s="1"/>
      <c r="K128" s="12"/>
      <c r="P128" s="2"/>
      <c r="U128" s="3"/>
    </row>
    <row r="129">
      <c r="B129" s="1"/>
      <c r="K129" s="12"/>
      <c r="P129" s="2"/>
      <c r="U129" s="3"/>
    </row>
    <row r="130">
      <c r="B130" s="1"/>
      <c r="K130" s="12"/>
      <c r="P130" s="2"/>
      <c r="U130" s="3"/>
    </row>
    <row r="131">
      <c r="B131" s="1"/>
      <c r="K131" s="12"/>
      <c r="P131" s="2"/>
      <c r="U131" s="3"/>
    </row>
    <row r="132">
      <c r="B132" s="1"/>
      <c r="K132" s="12"/>
      <c r="P132" s="2"/>
      <c r="U132" s="3"/>
    </row>
    <row r="133">
      <c r="B133" s="1"/>
      <c r="K133" s="12"/>
      <c r="P133" s="2"/>
      <c r="U133" s="3"/>
    </row>
    <row r="134">
      <c r="B134" s="1"/>
      <c r="K134" s="12"/>
      <c r="P134" s="2"/>
      <c r="U134" s="3"/>
    </row>
    <row r="135">
      <c r="B135" s="1"/>
      <c r="K135" s="12"/>
      <c r="P135" s="2"/>
      <c r="U135" s="3"/>
    </row>
    <row r="136">
      <c r="B136" s="1"/>
      <c r="K136" s="12"/>
      <c r="P136" s="2"/>
      <c r="U136" s="3"/>
    </row>
    <row r="137">
      <c r="B137" s="1"/>
      <c r="K137" s="12"/>
      <c r="P137" s="2"/>
      <c r="U137" s="3"/>
    </row>
    <row r="138">
      <c r="B138" s="1"/>
      <c r="K138" s="12"/>
      <c r="P138" s="2"/>
      <c r="U138" s="3"/>
    </row>
    <row r="139">
      <c r="B139" s="1"/>
      <c r="K139" s="12"/>
      <c r="P139" s="2"/>
      <c r="U139" s="3"/>
    </row>
    <row r="140">
      <c r="B140" s="1"/>
      <c r="K140" s="12"/>
      <c r="P140" s="2"/>
      <c r="U140" s="3"/>
    </row>
    <row r="141">
      <c r="B141" s="1"/>
      <c r="K141" s="12"/>
      <c r="P141" s="2"/>
      <c r="U141" s="3"/>
    </row>
    <row r="142">
      <c r="B142" s="1"/>
      <c r="K142" s="12"/>
      <c r="P142" s="2"/>
      <c r="U142" s="3"/>
    </row>
    <row r="143">
      <c r="B143" s="1"/>
      <c r="K143" s="12"/>
      <c r="P143" s="2"/>
      <c r="U143" s="3"/>
    </row>
    <row r="144">
      <c r="B144" s="1"/>
      <c r="K144" s="12"/>
      <c r="P144" s="2"/>
      <c r="U144" s="3"/>
    </row>
    <row r="145">
      <c r="B145" s="1"/>
      <c r="K145" s="12"/>
      <c r="P145" s="2"/>
      <c r="U145" s="3"/>
    </row>
    <row r="146">
      <c r="B146" s="1"/>
      <c r="K146" s="12"/>
      <c r="P146" s="2"/>
      <c r="U146" s="3"/>
    </row>
    <row r="147">
      <c r="B147" s="1"/>
      <c r="K147" s="12"/>
      <c r="P147" s="2"/>
      <c r="U147" s="3"/>
    </row>
    <row r="148">
      <c r="B148" s="1"/>
      <c r="K148" s="12"/>
      <c r="P148" s="2"/>
      <c r="U148" s="3"/>
    </row>
    <row r="149">
      <c r="B149" s="1"/>
      <c r="K149" s="12"/>
      <c r="P149" s="2"/>
      <c r="U149" s="3"/>
    </row>
    <row r="150">
      <c r="B150" s="1"/>
      <c r="K150" s="12"/>
      <c r="P150" s="2"/>
      <c r="U150" s="3"/>
    </row>
    <row r="151">
      <c r="B151" s="1"/>
      <c r="K151" s="12"/>
      <c r="P151" s="2"/>
      <c r="U151" s="3"/>
    </row>
    <row r="152">
      <c r="B152" s="1"/>
      <c r="K152" s="12"/>
      <c r="P152" s="2"/>
      <c r="U152" s="3"/>
    </row>
    <row r="153">
      <c r="B153" s="1"/>
      <c r="K153" s="12"/>
      <c r="P153" s="2"/>
      <c r="U153" s="3"/>
    </row>
    <row r="154">
      <c r="B154" s="1"/>
      <c r="K154" s="12"/>
      <c r="P154" s="2"/>
      <c r="U154" s="3"/>
    </row>
    <row r="155">
      <c r="B155" s="1"/>
      <c r="K155" s="12"/>
      <c r="P155" s="2"/>
      <c r="U155" s="3"/>
    </row>
    <row r="156">
      <c r="B156" s="1"/>
      <c r="K156" s="12"/>
      <c r="P156" s="2"/>
      <c r="U156" s="3"/>
    </row>
    <row r="157">
      <c r="B157" s="1"/>
      <c r="K157" s="12"/>
      <c r="P157" s="2"/>
      <c r="U157" s="3"/>
    </row>
    <row r="158">
      <c r="B158" s="1"/>
      <c r="K158" s="12"/>
      <c r="P158" s="2"/>
      <c r="U158" s="3"/>
    </row>
    <row r="159">
      <c r="B159" s="1"/>
      <c r="K159" s="12"/>
      <c r="P159" s="2"/>
      <c r="U159" s="3"/>
    </row>
    <row r="160">
      <c r="B160" s="1"/>
      <c r="K160" s="12"/>
      <c r="P160" s="2"/>
      <c r="U160" s="3"/>
    </row>
    <row r="161">
      <c r="B161" s="1"/>
      <c r="K161" s="12"/>
      <c r="P161" s="2"/>
      <c r="U161" s="3"/>
    </row>
    <row r="162">
      <c r="B162" s="1"/>
      <c r="K162" s="12"/>
      <c r="P162" s="2"/>
      <c r="U162" s="3"/>
    </row>
    <row r="163">
      <c r="B163" s="1"/>
      <c r="K163" s="12"/>
      <c r="P163" s="2"/>
      <c r="U163" s="3"/>
    </row>
    <row r="164">
      <c r="B164" s="1"/>
      <c r="K164" s="12"/>
      <c r="P164" s="2"/>
      <c r="U164" s="3"/>
    </row>
    <row r="165">
      <c r="B165" s="1"/>
      <c r="K165" s="12"/>
      <c r="P165" s="2"/>
      <c r="U165" s="3"/>
    </row>
    <row r="166">
      <c r="B166" s="1"/>
      <c r="K166" s="12"/>
      <c r="P166" s="2"/>
      <c r="U166" s="3"/>
    </row>
    <row r="167">
      <c r="B167" s="1"/>
      <c r="K167" s="12"/>
      <c r="P167" s="2"/>
      <c r="U167" s="3"/>
    </row>
    <row r="168">
      <c r="B168" s="1"/>
      <c r="K168" s="12"/>
      <c r="P168" s="2"/>
      <c r="U168" s="3"/>
    </row>
    <row r="169">
      <c r="B169" s="1"/>
      <c r="K169" s="12"/>
      <c r="P169" s="2"/>
      <c r="U169" s="3"/>
    </row>
    <row r="170">
      <c r="B170" s="1"/>
      <c r="K170" s="12"/>
      <c r="P170" s="2"/>
      <c r="U170" s="3"/>
    </row>
    <row r="171">
      <c r="B171" s="1"/>
      <c r="K171" s="12"/>
      <c r="P171" s="2"/>
      <c r="U171" s="3"/>
    </row>
    <row r="172">
      <c r="B172" s="1"/>
      <c r="K172" s="12"/>
      <c r="P172" s="2"/>
      <c r="U172" s="3"/>
    </row>
    <row r="173">
      <c r="B173" s="1"/>
      <c r="K173" s="12"/>
      <c r="P173" s="2"/>
      <c r="U173" s="3"/>
    </row>
    <row r="174">
      <c r="B174" s="1"/>
      <c r="K174" s="12"/>
      <c r="P174" s="2"/>
      <c r="U174" s="3"/>
    </row>
    <row r="175">
      <c r="B175" s="1"/>
      <c r="K175" s="12"/>
      <c r="P175" s="2"/>
      <c r="U175" s="3"/>
    </row>
    <row r="176">
      <c r="B176" s="1"/>
      <c r="K176" s="12"/>
      <c r="P176" s="2"/>
      <c r="U176" s="3"/>
    </row>
    <row r="177">
      <c r="B177" s="1"/>
      <c r="K177" s="12"/>
      <c r="P177" s="2"/>
      <c r="U177" s="3"/>
    </row>
    <row r="178">
      <c r="B178" s="1"/>
      <c r="K178" s="12"/>
      <c r="P178" s="2"/>
      <c r="U178" s="3"/>
    </row>
    <row r="179">
      <c r="B179" s="1"/>
      <c r="K179" s="12"/>
      <c r="P179" s="2"/>
      <c r="U179" s="3"/>
    </row>
    <row r="180">
      <c r="B180" s="1"/>
      <c r="K180" s="12"/>
      <c r="P180" s="2"/>
      <c r="U180" s="3"/>
    </row>
    <row r="181">
      <c r="B181" s="1"/>
      <c r="K181" s="12"/>
      <c r="P181" s="2"/>
      <c r="U181" s="3"/>
    </row>
    <row r="182">
      <c r="B182" s="1"/>
      <c r="K182" s="12"/>
      <c r="P182" s="2"/>
      <c r="U182" s="3"/>
    </row>
    <row r="183">
      <c r="B183" s="1"/>
      <c r="K183" s="12"/>
      <c r="P183" s="2"/>
      <c r="U183" s="3"/>
    </row>
    <row r="184">
      <c r="B184" s="1"/>
      <c r="K184" s="12"/>
      <c r="P184" s="2"/>
      <c r="U184" s="3"/>
    </row>
    <row r="185">
      <c r="B185" s="1"/>
      <c r="K185" s="12"/>
      <c r="P185" s="2"/>
      <c r="U185" s="3"/>
    </row>
    <row r="186">
      <c r="B186" s="1"/>
      <c r="K186" s="12"/>
      <c r="P186" s="2"/>
      <c r="U186" s="3"/>
    </row>
    <row r="187">
      <c r="B187" s="1"/>
      <c r="K187" s="12"/>
      <c r="P187" s="2"/>
      <c r="U187" s="3"/>
    </row>
    <row r="188">
      <c r="B188" s="1"/>
      <c r="K188" s="12"/>
      <c r="P188" s="2"/>
      <c r="U188" s="3"/>
    </row>
    <row r="189">
      <c r="B189" s="1"/>
      <c r="K189" s="12"/>
      <c r="P189" s="2"/>
      <c r="U189" s="3"/>
    </row>
    <row r="190">
      <c r="B190" s="1"/>
      <c r="K190" s="12"/>
      <c r="P190" s="2"/>
      <c r="U190" s="3"/>
    </row>
    <row r="191">
      <c r="B191" s="1"/>
      <c r="K191" s="12"/>
      <c r="P191" s="2"/>
      <c r="U191" s="3"/>
    </row>
    <row r="192">
      <c r="B192" s="1"/>
      <c r="K192" s="12"/>
      <c r="P192" s="2"/>
      <c r="U192" s="3"/>
    </row>
    <row r="193">
      <c r="B193" s="1"/>
      <c r="K193" s="12"/>
      <c r="P193" s="2"/>
      <c r="U193" s="3"/>
    </row>
    <row r="194">
      <c r="B194" s="1"/>
      <c r="K194" s="12"/>
      <c r="P194" s="2"/>
      <c r="U194" s="3"/>
    </row>
    <row r="195">
      <c r="B195" s="1"/>
      <c r="K195" s="12"/>
      <c r="P195" s="2"/>
      <c r="U195" s="3"/>
    </row>
    <row r="196">
      <c r="B196" s="1"/>
      <c r="K196" s="12"/>
      <c r="P196" s="2"/>
      <c r="U196" s="3"/>
    </row>
    <row r="197">
      <c r="B197" s="1"/>
      <c r="K197" s="12"/>
      <c r="P197" s="2"/>
      <c r="U197" s="3"/>
    </row>
    <row r="198">
      <c r="B198" s="1"/>
      <c r="K198" s="12"/>
      <c r="P198" s="2"/>
      <c r="U198" s="3"/>
    </row>
    <row r="199">
      <c r="B199" s="1"/>
      <c r="K199" s="12"/>
      <c r="P199" s="2"/>
      <c r="U199" s="3"/>
    </row>
    <row r="200">
      <c r="B200" s="1"/>
      <c r="K200" s="12"/>
      <c r="P200" s="2"/>
      <c r="U200" s="3"/>
    </row>
    <row r="201">
      <c r="B201" s="1"/>
      <c r="K201" s="12"/>
      <c r="P201" s="2"/>
      <c r="U201" s="3"/>
    </row>
    <row r="202">
      <c r="B202" s="1"/>
      <c r="K202" s="12"/>
      <c r="P202" s="2"/>
      <c r="U202" s="3"/>
    </row>
    <row r="203">
      <c r="B203" s="1"/>
      <c r="K203" s="12"/>
      <c r="P203" s="2"/>
      <c r="U203" s="3"/>
    </row>
    <row r="204">
      <c r="B204" s="1"/>
      <c r="K204" s="12"/>
      <c r="P204" s="2"/>
      <c r="U204" s="3"/>
    </row>
    <row r="205">
      <c r="B205" s="1"/>
      <c r="K205" s="12"/>
      <c r="P205" s="2"/>
      <c r="U205" s="3"/>
    </row>
    <row r="206">
      <c r="B206" s="1"/>
      <c r="K206" s="12"/>
      <c r="P206" s="2"/>
      <c r="U206" s="3"/>
    </row>
    <row r="207">
      <c r="B207" s="1"/>
      <c r="K207" s="12"/>
      <c r="P207" s="2"/>
      <c r="U207" s="3"/>
    </row>
    <row r="208">
      <c r="B208" s="1"/>
      <c r="K208" s="12"/>
      <c r="P208" s="2"/>
      <c r="U208" s="3"/>
    </row>
    <row r="209">
      <c r="B209" s="1"/>
      <c r="K209" s="12"/>
      <c r="P209" s="2"/>
      <c r="U209" s="3"/>
    </row>
    <row r="210">
      <c r="B210" s="1"/>
      <c r="K210" s="12"/>
      <c r="P210" s="2"/>
      <c r="U210" s="3"/>
    </row>
    <row r="211">
      <c r="B211" s="1"/>
      <c r="K211" s="12"/>
      <c r="P211" s="2"/>
      <c r="U211" s="3"/>
    </row>
    <row r="212">
      <c r="B212" s="1"/>
      <c r="K212" s="12"/>
      <c r="P212" s="2"/>
      <c r="U212" s="3"/>
    </row>
    <row r="213">
      <c r="B213" s="1"/>
      <c r="K213" s="12"/>
      <c r="P213" s="2"/>
      <c r="U213" s="3"/>
    </row>
    <row r="214">
      <c r="B214" s="1"/>
      <c r="K214" s="12"/>
      <c r="P214" s="2"/>
      <c r="U214" s="3"/>
    </row>
    <row r="215">
      <c r="B215" s="1"/>
      <c r="K215" s="12"/>
      <c r="P215" s="2"/>
      <c r="U215" s="3"/>
    </row>
    <row r="216">
      <c r="B216" s="1"/>
      <c r="K216" s="12"/>
      <c r="P216" s="2"/>
      <c r="U216" s="3"/>
    </row>
    <row r="217">
      <c r="B217" s="1"/>
      <c r="K217" s="12"/>
      <c r="P217" s="2"/>
      <c r="U217" s="3"/>
    </row>
    <row r="218">
      <c r="B218" s="1"/>
      <c r="K218" s="12"/>
      <c r="P218" s="2"/>
      <c r="U218" s="3"/>
    </row>
    <row r="219">
      <c r="B219" s="1"/>
      <c r="K219" s="12"/>
      <c r="P219" s="2"/>
      <c r="U219" s="3"/>
    </row>
    <row r="220">
      <c r="B220" s="1"/>
      <c r="K220" s="12"/>
      <c r="P220" s="2"/>
      <c r="U220" s="3"/>
    </row>
    <row r="221">
      <c r="B221" s="1"/>
      <c r="K221" s="12"/>
      <c r="P221" s="2"/>
      <c r="U221" s="3"/>
    </row>
    <row r="222">
      <c r="B222" s="1"/>
      <c r="K222" s="12"/>
      <c r="P222" s="2"/>
      <c r="U222" s="3"/>
    </row>
    <row r="223">
      <c r="B223" s="1"/>
      <c r="K223" s="12"/>
      <c r="P223" s="2"/>
      <c r="U223" s="3"/>
    </row>
    <row r="224">
      <c r="B224" s="1"/>
      <c r="K224" s="12"/>
      <c r="P224" s="2"/>
      <c r="U224" s="3"/>
    </row>
    <row r="225">
      <c r="B225" s="1"/>
      <c r="K225" s="12"/>
      <c r="P225" s="2"/>
      <c r="U225" s="3"/>
    </row>
    <row r="226">
      <c r="B226" s="1"/>
      <c r="K226" s="12"/>
      <c r="P226" s="2"/>
      <c r="U226" s="3"/>
    </row>
    <row r="227">
      <c r="B227" s="1"/>
      <c r="K227" s="12"/>
      <c r="P227" s="2"/>
      <c r="U227" s="3"/>
    </row>
    <row r="228">
      <c r="B228" s="1"/>
      <c r="K228" s="12"/>
      <c r="P228" s="2"/>
      <c r="U228" s="3"/>
    </row>
    <row r="229">
      <c r="B229" s="1"/>
      <c r="K229" s="12"/>
      <c r="P229" s="2"/>
      <c r="U229" s="3"/>
    </row>
    <row r="230">
      <c r="B230" s="1"/>
      <c r="K230" s="12"/>
      <c r="P230" s="2"/>
      <c r="U230" s="3"/>
    </row>
    <row r="231">
      <c r="B231" s="1"/>
      <c r="K231" s="12"/>
      <c r="P231" s="2"/>
      <c r="U231" s="3"/>
    </row>
    <row r="232">
      <c r="B232" s="1"/>
      <c r="K232" s="12"/>
      <c r="P232" s="2"/>
      <c r="U232" s="3"/>
    </row>
    <row r="233">
      <c r="B233" s="1"/>
      <c r="K233" s="12"/>
      <c r="P233" s="2"/>
      <c r="U233" s="3"/>
    </row>
    <row r="234">
      <c r="B234" s="1"/>
      <c r="K234" s="12"/>
      <c r="P234" s="2"/>
      <c r="U234" s="3"/>
    </row>
    <row r="235">
      <c r="B235" s="1"/>
      <c r="K235" s="12"/>
      <c r="P235" s="2"/>
      <c r="U235" s="3"/>
    </row>
    <row r="236">
      <c r="B236" s="1"/>
      <c r="K236" s="12"/>
      <c r="P236" s="2"/>
      <c r="U236" s="3"/>
    </row>
    <row r="237">
      <c r="B237" s="1"/>
      <c r="K237" s="12"/>
      <c r="P237" s="2"/>
      <c r="U237" s="3"/>
    </row>
    <row r="238">
      <c r="B238" s="1"/>
      <c r="K238" s="12"/>
      <c r="P238" s="2"/>
      <c r="U238" s="3"/>
    </row>
    <row r="239">
      <c r="B239" s="1"/>
      <c r="K239" s="12"/>
      <c r="P239" s="2"/>
      <c r="U239" s="3"/>
    </row>
    <row r="240">
      <c r="B240" s="1"/>
      <c r="K240" s="12"/>
      <c r="P240" s="2"/>
      <c r="U240" s="3"/>
    </row>
    <row r="241">
      <c r="B241" s="1"/>
      <c r="K241" s="12"/>
      <c r="P241" s="2"/>
      <c r="U241" s="3"/>
    </row>
    <row r="242">
      <c r="B242" s="1"/>
      <c r="K242" s="12"/>
      <c r="P242" s="2"/>
      <c r="U242" s="3"/>
    </row>
    <row r="243">
      <c r="B243" s="1"/>
      <c r="K243" s="12"/>
      <c r="P243" s="2"/>
      <c r="U243" s="3"/>
    </row>
    <row r="244">
      <c r="B244" s="1"/>
      <c r="K244" s="12"/>
      <c r="P244" s="2"/>
      <c r="U244" s="3"/>
    </row>
    <row r="245">
      <c r="B245" s="1"/>
      <c r="K245" s="12"/>
      <c r="P245" s="2"/>
      <c r="U245" s="3"/>
    </row>
    <row r="246">
      <c r="B246" s="1"/>
      <c r="K246" s="12"/>
      <c r="P246" s="2"/>
      <c r="U246" s="3"/>
    </row>
    <row r="247">
      <c r="B247" s="1"/>
      <c r="K247" s="12"/>
      <c r="P247" s="2"/>
      <c r="U247" s="3"/>
    </row>
    <row r="248">
      <c r="B248" s="1"/>
      <c r="K248" s="12"/>
      <c r="P248" s="2"/>
      <c r="U248" s="3"/>
    </row>
    <row r="249">
      <c r="B249" s="1"/>
      <c r="K249" s="12"/>
      <c r="P249" s="2"/>
      <c r="U249" s="3"/>
    </row>
    <row r="250">
      <c r="B250" s="1"/>
      <c r="K250" s="12"/>
      <c r="P250" s="2"/>
      <c r="U250" s="3"/>
    </row>
    <row r="251">
      <c r="B251" s="1"/>
      <c r="K251" s="12"/>
      <c r="P251" s="2"/>
      <c r="U251" s="3"/>
    </row>
    <row r="252">
      <c r="B252" s="1"/>
      <c r="K252" s="12"/>
      <c r="P252" s="2"/>
      <c r="U252" s="3"/>
    </row>
    <row r="253">
      <c r="B253" s="1"/>
      <c r="K253" s="12"/>
      <c r="P253" s="2"/>
      <c r="U253" s="3"/>
    </row>
    <row r="254">
      <c r="B254" s="1"/>
      <c r="K254" s="12"/>
      <c r="P254" s="2"/>
      <c r="U254" s="3"/>
    </row>
    <row r="255">
      <c r="B255" s="1"/>
      <c r="K255" s="12"/>
      <c r="P255" s="2"/>
      <c r="U255" s="3"/>
    </row>
    <row r="256">
      <c r="B256" s="1"/>
      <c r="K256" s="12"/>
      <c r="P256" s="2"/>
      <c r="U256" s="3"/>
    </row>
    <row r="257">
      <c r="B257" s="1"/>
      <c r="K257" s="12"/>
      <c r="P257" s="2"/>
      <c r="U257" s="3"/>
    </row>
    <row r="258">
      <c r="B258" s="1"/>
      <c r="K258" s="12"/>
      <c r="P258" s="2"/>
      <c r="U258" s="3"/>
    </row>
    <row r="259">
      <c r="B259" s="1"/>
      <c r="K259" s="12"/>
      <c r="P259" s="2"/>
      <c r="U259" s="3"/>
    </row>
    <row r="260">
      <c r="B260" s="1"/>
      <c r="K260" s="12"/>
      <c r="P260" s="2"/>
      <c r="U260" s="3"/>
    </row>
    <row r="261">
      <c r="B261" s="1"/>
      <c r="K261" s="12"/>
      <c r="P261" s="2"/>
      <c r="U261" s="3"/>
    </row>
    <row r="262">
      <c r="B262" s="1"/>
      <c r="K262" s="12"/>
      <c r="P262" s="2"/>
      <c r="U262" s="3"/>
    </row>
    <row r="263">
      <c r="B263" s="1"/>
      <c r="K263" s="12"/>
      <c r="P263" s="2"/>
      <c r="U263" s="3"/>
    </row>
    <row r="264">
      <c r="B264" s="1"/>
      <c r="K264" s="12"/>
      <c r="P264" s="2"/>
      <c r="U264" s="3"/>
    </row>
    <row r="265">
      <c r="B265" s="1"/>
      <c r="K265" s="12"/>
      <c r="P265" s="2"/>
      <c r="U265" s="3"/>
    </row>
    <row r="266">
      <c r="B266" s="1"/>
      <c r="K266" s="12"/>
      <c r="P266" s="2"/>
      <c r="U266" s="3"/>
    </row>
    <row r="267">
      <c r="B267" s="1"/>
      <c r="K267" s="12"/>
      <c r="P267" s="2"/>
      <c r="U267" s="3"/>
    </row>
    <row r="268">
      <c r="B268" s="1"/>
      <c r="K268" s="12"/>
      <c r="P268" s="2"/>
      <c r="U268" s="3"/>
    </row>
    <row r="269">
      <c r="B269" s="1"/>
      <c r="K269" s="12"/>
      <c r="P269" s="2"/>
      <c r="U269" s="3"/>
    </row>
    <row r="270">
      <c r="B270" s="1"/>
      <c r="K270" s="12"/>
      <c r="P270" s="2"/>
      <c r="U270" s="3"/>
    </row>
    <row r="271">
      <c r="B271" s="1"/>
      <c r="K271" s="12"/>
      <c r="P271" s="2"/>
      <c r="U271" s="3"/>
    </row>
    <row r="272">
      <c r="B272" s="1"/>
      <c r="K272" s="12"/>
      <c r="P272" s="2"/>
      <c r="U272" s="3"/>
    </row>
    <row r="273">
      <c r="B273" s="1"/>
      <c r="K273" s="12"/>
      <c r="P273" s="2"/>
      <c r="U273" s="3"/>
    </row>
    <row r="274">
      <c r="B274" s="1"/>
      <c r="K274" s="12"/>
      <c r="P274" s="2"/>
      <c r="U274" s="3"/>
    </row>
    <row r="275">
      <c r="B275" s="1"/>
      <c r="K275" s="12"/>
      <c r="P275" s="2"/>
      <c r="U275" s="3"/>
    </row>
    <row r="276">
      <c r="B276" s="1"/>
      <c r="K276" s="12"/>
      <c r="P276" s="2"/>
      <c r="U276" s="3"/>
    </row>
    <row r="277">
      <c r="B277" s="1"/>
      <c r="K277" s="12"/>
      <c r="P277" s="2"/>
      <c r="U277" s="3"/>
    </row>
    <row r="278">
      <c r="B278" s="1"/>
      <c r="K278" s="12"/>
      <c r="P278" s="2"/>
      <c r="U278" s="3"/>
    </row>
    <row r="279">
      <c r="B279" s="1"/>
      <c r="K279" s="12"/>
      <c r="P279" s="2"/>
      <c r="U279" s="3"/>
    </row>
    <row r="280">
      <c r="B280" s="1"/>
      <c r="K280" s="12"/>
      <c r="P280" s="2"/>
      <c r="U280" s="3"/>
    </row>
    <row r="281">
      <c r="B281" s="1"/>
      <c r="K281" s="12"/>
      <c r="P281" s="2"/>
      <c r="U281" s="3"/>
    </row>
    <row r="282">
      <c r="B282" s="1"/>
      <c r="K282" s="12"/>
      <c r="P282" s="2"/>
      <c r="U282" s="3"/>
    </row>
    <row r="283">
      <c r="B283" s="1"/>
      <c r="K283" s="12"/>
      <c r="P283" s="2"/>
      <c r="U283" s="3"/>
    </row>
    <row r="284">
      <c r="B284" s="1"/>
      <c r="K284" s="12"/>
      <c r="P284" s="2"/>
      <c r="U284" s="3"/>
    </row>
    <row r="285">
      <c r="B285" s="1"/>
      <c r="K285" s="12"/>
      <c r="P285" s="2"/>
      <c r="U285" s="3"/>
    </row>
    <row r="286">
      <c r="B286" s="1"/>
      <c r="K286" s="12"/>
      <c r="P286" s="2"/>
      <c r="U286" s="3"/>
    </row>
    <row r="287">
      <c r="B287" s="1"/>
      <c r="K287" s="12"/>
      <c r="P287" s="2"/>
      <c r="U287" s="3"/>
    </row>
    <row r="288">
      <c r="B288" s="1"/>
      <c r="K288" s="12"/>
      <c r="P288" s="2"/>
      <c r="U288" s="3"/>
    </row>
    <row r="289">
      <c r="B289" s="1"/>
      <c r="K289" s="12"/>
      <c r="P289" s="2"/>
      <c r="U289" s="3"/>
    </row>
    <row r="290">
      <c r="B290" s="1"/>
      <c r="K290" s="12"/>
      <c r="P290" s="2"/>
      <c r="U290" s="3"/>
    </row>
    <row r="291">
      <c r="B291" s="1"/>
      <c r="K291" s="12"/>
      <c r="P291" s="2"/>
      <c r="U291" s="3"/>
    </row>
    <row r="292">
      <c r="B292" s="1"/>
      <c r="K292" s="12"/>
      <c r="P292" s="2"/>
      <c r="U292" s="3"/>
    </row>
    <row r="293">
      <c r="B293" s="1"/>
      <c r="K293" s="12"/>
      <c r="P293" s="2"/>
      <c r="U293" s="3"/>
    </row>
    <row r="294">
      <c r="B294" s="1"/>
      <c r="K294" s="12"/>
      <c r="P294" s="2"/>
      <c r="U294" s="3"/>
    </row>
    <row r="295">
      <c r="B295" s="1"/>
      <c r="K295" s="12"/>
      <c r="P295" s="2"/>
      <c r="U295" s="3"/>
    </row>
    <row r="296">
      <c r="B296" s="1"/>
      <c r="K296" s="12"/>
      <c r="P296" s="2"/>
      <c r="U296" s="3"/>
    </row>
    <row r="297">
      <c r="B297" s="1"/>
      <c r="K297" s="12"/>
      <c r="P297" s="2"/>
      <c r="U297" s="3"/>
    </row>
    <row r="298">
      <c r="B298" s="1"/>
      <c r="K298" s="12"/>
      <c r="P298" s="2"/>
      <c r="U298" s="3"/>
    </row>
    <row r="299">
      <c r="B299" s="1"/>
      <c r="K299" s="12"/>
      <c r="P299" s="2"/>
      <c r="U299" s="3"/>
    </row>
    <row r="300">
      <c r="B300" s="1"/>
      <c r="K300" s="12"/>
      <c r="P300" s="2"/>
      <c r="U300" s="3"/>
    </row>
    <row r="301">
      <c r="B301" s="1"/>
      <c r="K301" s="12"/>
      <c r="P301" s="2"/>
      <c r="U301" s="3"/>
    </row>
    <row r="302">
      <c r="B302" s="1"/>
      <c r="K302" s="12"/>
      <c r="P302" s="2"/>
      <c r="U302" s="3"/>
    </row>
    <row r="303">
      <c r="B303" s="1"/>
      <c r="K303" s="12"/>
      <c r="P303" s="2"/>
      <c r="U303" s="3"/>
    </row>
    <row r="304">
      <c r="B304" s="1"/>
      <c r="K304" s="12"/>
      <c r="P304" s="2"/>
      <c r="U304" s="3"/>
    </row>
    <row r="305">
      <c r="B305" s="1"/>
      <c r="K305" s="12"/>
      <c r="P305" s="2"/>
      <c r="U305" s="3"/>
    </row>
    <row r="306">
      <c r="B306" s="1"/>
      <c r="K306" s="12"/>
      <c r="P306" s="2"/>
      <c r="U306" s="3"/>
    </row>
    <row r="307">
      <c r="B307" s="1"/>
      <c r="K307" s="12"/>
      <c r="P307" s="2"/>
      <c r="U307" s="3"/>
    </row>
    <row r="308">
      <c r="B308" s="1"/>
      <c r="K308" s="12"/>
      <c r="P308" s="2"/>
      <c r="U308" s="3"/>
    </row>
    <row r="309">
      <c r="B309" s="1"/>
      <c r="K309" s="12"/>
      <c r="P309" s="2"/>
      <c r="U309" s="3"/>
    </row>
    <row r="310">
      <c r="B310" s="1"/>
      <c r="K310" s="12"/>
      <c r="P310" s="2"/>
      <c r="U310" s="3"/>
    </row>
    <row r="311">
      <c r="B311" s="1"/>
      <c r="K311" s="12"/>
      <c r="P311" s="2"/>
      <c r="U311" s="3"/>
    </row>
    <row r="312">
      <c r="B312" s="1"/>
      <c r="K312" s="12"/>
      <c r="P312" s="2"/>
      <c r="U312" s="3"/>
    </row>
    <row r="313">
      <c r="B313" s="1"/>
      <c r="K313" s="12"/>
      <c r="P313" s="2"/>
      <c r="U313" s="3"/>
    </row>
    <row r="314">
      <c r="B314" s="1"/>
      <c r="K314" s="12"/>
      <c r="P314" s="2"/>
      <c r="U314" s="3"/>
    </row>
    <row r="315">
      <c r="B315" s="1"/>
      <c r="K315" s="12"/>
      <c r="P315" s="2"/>
      <c r="U315" s="3"/>
    </row>
    <row r="316">
      <c r="B316" s="1"/>
      <c r="K316" s="12"/>
      <c r="P316" s="2"/>
      <c r="U316" s="3"/>
    </row>
    <row r="317">
      <c r="B317" s="1"/>
      <c r="K317" s="12"/>
      <c r="P317" s="2"/>
      <c r="U317" s="3"/>
    </row>
    <row r="318">
      <c r="B318" s="1"/>
      <c r="K318" s="12"/>
      <c r="P318" s="2"/>
      <c r="U318" s="3"/>
    </row>
    <row r="319">
      <c r="B319" s="1"/>
      <c r="K319" s="12"/>
      <c r="P319" s="2"/>
      <c r="U319" s="3"/>
    </row>
    <row r="320">
      <c r="B320" s="1"/>
      <c r="K320" s="12"/>
      <c r="P320" s="2"/>
      <c r="U320" s="3"/>
    </row>
    <row r="321">
      <c r="B321" s="1"/>
      <c r="K321" s="12"/>
      <c r="P321" s="2"/>
      <c r="U321" s="3"/>
    </row>
    <row r="322">
      <c r="B322" s="1"/>
      <c r="K322" s="12"/>
      <c r="P322" s="2"/>
      <c r="U322" s="3"/>
    </row>
    <row r="323">
      <c r="B323" s="1"/>
      <c r="K323" s="12"/>
      <c r="P323" s="2"/>
      <c r="U323" s="3"/>
    </row>
    <row r="324">
      <c r="B324" s="1"/>
      <c r="K324" s="12"/>
      <c r="P324" s="2"/>
      <c r="U324" s="3"/>
    </row>
    <row r="325">
      <c r="B325" s="1"/>
      <c r="K325" s="12"/>
      <c r="P325" s="2"/>
      <c r="U325" s="3"/>
    </row>
    <row r="326">
      <c r="B326" s="1"/>
      <c r="K326" s="12"/>
      <c r="P326" s="2"/>
      <c r="U326" s="3"/>
    </row>
    <row r="327">
      <c r="B327" s="1"/>
      <c r="K327" s="12"/>
      <c r="P327" s="2"/>
      <c r="U327" s="3"/>
    </row>
    <row r="328">
      <c r="B328" s="1"/>
      <c r="K328" s="12"/>
      <c r="P328" s="2"/>
      <c r="U328" s="3"/>
    </row>
    <row r="329">
      <c r="B329" s="1"/>
      <c r="K329" s="12"/>
      <c r="P329" s="2"/>
      <c r="U329" s="3"/>
    </row>
    <row r="330">
      <c r="B330" s="1"/>
      <c r="K330" s="12"/>
      <c r="P330" s="2"/>
      <c r="U330" s="3"/>
    </row>
    <row r="331">
      <c r="B331" s="1"/>
      <c r="K331" s="12"/>
      <c r="P331" s="2"/>
      <c r="U331" s="3"/>
    </row>
    <row r="332">
      <c r="B332" s="1"/>
      <c r="K332" s="12"/>
      <c r="P332" s="2"/>
      <c r="U332" s="3"/>
    </row>
    <row r="333">
      <c r="B333" s="1"/>
      <c r="K333" s="12"/>
      <c r="P333" s="2"/>
      <c r="U333" s="3"/>
    </row>
    <row r="334">
      <c r="B334" s="1"/>
      <c r="K334" s="12"/>
      <c r="P334" s="2"/>
      <c r="U334" s="3"/>
    </row>
    <row r="335">
      <c r="B335" s="1"/>
      <c r="K335" s="12"/>
      <c r="P335" s="2"/>
      <c r="U335" s="3"/>
    </row>
    <row r="336">
      <c r="B336" s="1"/>
      <c r="K336" s="12"/>
      <c r="P336" s="2"/>
      <c r="U336" s="3"/>
    </row>
    <row r="337">
      <c r="B337" s="1"/>
      <c r="K337" s="12"/>
      <c r="P337" s="2"/>
      <c r="U337" s="3"/>
    </row>
    <row r="338">
      <c r="B338" s="1"/>
      <c r="K338" s="12"/>
      <c r="P338" s="2"/>
      <c r="U338" s="3"/>
    </row>
    <row r="339">
      <c r="B339" s="1"/>
      <c r="K339" s="12"/>
      <c r="P339" s="2"/>
      <c r="U339" s="3"/>
    </row>
    <row r="340">
      <c r="B340" s="1"/>
      <c r="K340" s="12"/>
      <c r="P340" s="2"/>
      <c r="U340" s="3"/>
    </row>
    <row r="341">
      <c r="B341" s="1"/>
      <c r="K341" s="12"/>
      <c r="P341" s="2"/>
      <c r="U341" s="3"/>
    </row>
    <row r="342">
      <c r="B342" s="1"/>
      <c r="K342" s="12"/>
      <c r="P342" s="2"/>
      <c r="U342" s="3"/>
    </row>
    <row r="343">
      <c r="B343" s="1"/>
      <c r="K343" s="12"/>
      <c r="P343" s="2"/>
      <c r="U343" s="3"/>
    </row>
    <row r="344">
      <c r="B344" s="1"/>
      <c r="K344" s="12"/>
      <c r="P344" s="2"/>
      <c r="U344" s="3"/>
    </row>
    <row r="345">
      <c r="B345" s="1"/>
      <c r="K345" s="12"/>
      <c r="P345" s="2"/>
      <c r="U345" s="3"/>
    </row>
    <row r="346">
      <c r="B346" s="1"/>
      <c r="K346" s="12"/>
      <c r="P346" s="2"/>
      <c r="U346" s="3"/>
    </row>
    <row r="347">
      <c r="B347" s="1"/>
      <c r="K347" s="12"/>
      <c r="P347" s="2"/>
      <c r="U347" s="3"/>
    </row>
    <row r="348">
      <c r="B348" s="1"/>
      <c r="K348" s="12"/>
      <c r="P348" s="2"/>
      <c r="U348" s="3"/>
    </row>
    <row r="349">
      <c r="B349" s="1"/>
      <c r="K349" s="12"/>
      <c r="P349" s="2"/>
      <c r="U349" s="3"/>
    </row>
    <row r="350">
      <c r="B350" s="1"/>
      <c r="K350" s="12"/>
      <c r="P350" s="2"/>
      <c r="U350" s="3"/>
    </row>
    <row r="351">
      <c r="B351" s="1"/>
      <c r="K351" s="12"/>
      <c r="P351" s="2"/>
      <c r="U351" s="3"/>
    </row>
    <row r="352">
      <c r="B352" s="1"/>
      <c r="K352" s="12"/>
      <c r="P352" s="2"/>
      <c r="U352" s="3"/>
    </row>
    <row r="353">
      <c r="B353" s="1"/>
      <c r="K353" s="12"/>
      <c r="P353" s="2"/>
      <c r="U353" s="3"/>
    </row>
    <row r="354">
      <c r="B354" s="1"/>
      <c r="K354" s="12"/>
      <c r="P354" s="2"/>
      <c r="U354" s="3"/>
    </row>
    <row r="355">
      <c r="B355" s="1"/>
      <c r="K355" s="12"/>
      <c r="P355" s="2"/>
      <c r="U355" s="3"/>
    </row>
    <row r="356">
      <c r="B356" s="1"/>
      <c r="K356" s="12"/>
      <c r="P356" s="2"/>
      <c r="U356" s="3"/>
    </row>
    <row r="357">
      <c r="B357" s="1"/>
      <c r="K357" s="12"/>
      <c r="P357" s="2"/>
      <c r="U357" s="3"/>
    </row>
    <row r="358">
      <c r="B358" s="1"/>
      <c r="K358" s="12"/>
      <c r="P358" s="2"/>
      <c r="U358" s="3"/>
    </row>
    <row r="359">
      <c r="B359" s="1"/>
      <c r="K359" s="12"/>
      <c r="P359" s="2"/>
      <c r="U359" s="3"/>
    </row>
    <row r="360">
      <c r="B360" s="1"/>
      <c r="K360" s="12"/>
      <c r="P360" s="2"/>
      <c r="U360" s="3"/>
    </row>
    <row r="361">
      <c r="B361" s="1"/>
      <c r="K361" s="12"/>
      <c r="P361" s="2"/>
      <c r="U361" s="3"/>
    </row>
    <row r="362">
      <c r="B362" s="1"/>
      <c r="K362" s="12"/>
      <c r="P362" s="2"/>
      <c r="U362" s="3"/>
    </row>
    <row r="363">
      <c r="B363" s="1"/>
      <c r="K363" s="12"/>
      <c r="P363" s="2"/>
      <c r="U363" s="3"/>
    </row>
    <row r="364">
      <c r="B364" s="1"/>
      <c r="K364" s="12"/>
      <c r="P364" s="2"/>
      <c r="U364" s="3"/>
    </row>
    <row r="365">
      <c r="B365" s="1"/>
      <c r="K365" s="12"/>
      <c r="P365" s="2"/>
      <c r="U365" s="3"/>
    </row>
    <row r="366">
      <c r="B366" s="1"/>
      <c r="K366" s="12"/>
      <c r="P366" s="2"/>
      <c r="U366" s="3"/>
    </row>
    <row r="367">
      <c r="B367" s="1"/>
      <c r="K367" s="12"/>
      <c r="P367" s="2"/>
      <c r="U367" s="3"/>
    </row>
    <row r="368">
      <c r="B368" s="1"/>
      <c r="K368" s="12"/>
      <c r="P368" s="2"/>
      <c r="U368" s="3"/>
    </row>
    <row r="369">
      <c r="B369" s="1"/>
      <c r="K369" s="12"/>
      <c r="P369" s="2"/>
      <c r="U369" s="3"/>
    </row>
    <row r="370">
      <c r="B370" s="1"/>
      <c r="K370" s="12"/>
      <c r="P370" s="2"/>
      <c r="U370" s="3"/>
    </row>
    <row r="371">
      <c r="B371" s="1"/>
      <c r="K371" s="12"/>
      <c r="P371" s="2"/>
      <c r="U371" s="3"/>
    </row>
    <row r="372">
      <c r="B372" s="1"/>
      <c r="K372" s="12"/>
      <c r="P372" s="2"/>
      <c r="U372" s="3"/>
    </row>
    <row r="373">
      <c r="B373" s="1"/>
      <c r="K373" s="12"/>
      <c r="P373" s="2"/>
      <c r="U373" s="3"/>
    </row>
    <row r="374">
      <c r="B374" s="1"/>
      <c r="K374" s="12"/>
      <c r="P374" s="2"/>
      <c r="U374" s="3"/>
    </row>
    <row r="375">
      <c r="B375" s="1"/>
      <c r="K375" s="12"/>
      <c r="P375" s="2"/>
      <c r="U375" s="3"/>
    </row>
    <row r="376">
      <c r="B376" s="1"/>
      <c r="K376" s="12"/>
      <c r="P376" s="2"/>
      <c r="U376" s="3"/>
    </row>
    <row r="377">
      <c r="B377" s="1"/>
      <c r="K377" s="12"/>
      <c r="P377" s="2"/>
      <c r="U377" s="3"/>
    </row>
    <row r="378">
      <c r="B378" s="1"/>
      <c r="K378" s="12"/>
      <c r="P378" s="2"/>
      <c r="U378" s="3"/>
    </row>
    <row r="379">
      <c r="B379" s="1"/>
      <c r="K379" s="12"/>
      <c r="P379" s="2"/>
      <c r="U379" s="3"/>
    </row>
    <row r="380">
      <c r="B380" s="1"/>
      <c r="K380" s="12"/>
      <c r="P380" s="2"/>
      <c r="U380" s="3"/>
    </row>
    <row r="381">
      <c r="B381" s="1"/>
      <c r="K381" s="12"/>
      <c r="P381" s="2"/>
      <c r="U381" s="3"/>
    </row>
    <row r="382">
      <c r="B382" s="1"/>
      <c r="K382" s="12"/>
      <c r="P382" s="2"/>
      <c r="U382" s="3"/>
    </row>
    <row r="383">
      <c r="B383" s="1"/>
      <c r="K383" s="12"/>
      <c r="P383" s="2"/>
      <c r="U383" s="3"/>
    </row>
    <row r="384">
      <c r="B384" s="1"/>
      <c r="K384" s="12"/>
      <c r="P384" s="2"/>
      <c r="U384" s="3"/>
    </row>
    <row r="385">
      <c r="B385" s="1"/>
      <c r="K385" s="12"/>
      <c r="P385" s="2"/>
      <c r="U385" s="3"/>
    </row>
    <row r="386">
      <c r="B386" s="1"/>
      <c r="K386" s="12"/>
      <c r="P386" s="2"/>
      <c r="U386" s="3"/>
    </row>
    <row r="387">
      <c r="B387" s="1"/>
      <c r="K387" s="12"/>
      <c r="P387" s="2"/>
      <c r="U387" s="3"/>
    </row>
    <row r="388">
      <c r="B388" s="1"/>
      <c r="K388" s="12"/>
      <c r="P388" s="2"/>
      <c r="U388" s="3"/>
    </row>
    <row r="389">
      <c r="B389" s="1"/>
      <c r="K389" s="12"/>
      <c r="P389" s="2"/>
      <c r="U389" s="3"/>
    </row>
    <row r="390">
      <c r="B390" s="1"/>
      <c r="K390" s="12"/>
      <c r="P390" s="2"/>
      <c r="U390" s="3"/>
    </row>
    <row r="391">
      <c r="B391" s="1"/>
      <c r="K391" s="12"/>
      <c r="P391" s="2"/>
      <c r="U391" s="3"/>
    </row>
    <row r="392">
      <c r="B392" s="1"/>
      <c r="K392" s="12"/>
      <c r="P392" s="2"/>
      <c r="U392" s="3"/>
    </row>
    <row r="393">
      <c r="B393" s="1"/>
      <c r="K393" s="12"/>
      <c r="P393" s="2"/>
      <c r="U393" s="3"/>
    </row>
    <row r="394">
      <c r="B394" s="1"/>
      <c r="K394" s="12"/>
      <c r="P394" s="2"/>
      <c r="U394" s="3"/>
    </row>
    <row r="395">
      <c r="B395" s="1"/>
      <c r="K395" s="12"/>
      <c r="P395" s="2"/>
      <c r="U395" s="3"/>
    </row>
    <row r="396">
      <c r="B396" s="1"/>
      <c r="K396" s="12"/>
      <c r="P396" s="2"/>
      <c r="U396" s="3"/>
    </row>
    <row r="397">
      <c r="B397" s="1"/>
      <c r="K397" s="12"/>
      <c r="P397" s="2"/>
      <c r="U397" s="3"/>
    </row>
    <row r="398">
      <c r="B398" s="1"/>
      <c r="K398" s="12"/>
      <c r="P398" s="2"/>
      <c r="U398" s="3"/>
    </row>
    <row r="399">
      <c r="B399" s="1"/>
      <c r="K399" s="12"/>
      <c r="P399" s="2"/>
      <c r="U399" s="3"/>
    </row>
    <row r="400">
      <c r="B400" s="1"/>
      <c r="K400" s="12"/>
      <c r="P400" s="2"/>
      <c r="U400" s="3"/>
    </row>
    <row r="401">
      <c r="B401" s="1"/>
      <c r="K401" s="12"/>
      <c r="P401" s="2"/>
      <c r="U401" s="3"/>
    </row>
    <row r="402">
      <c r="B402" s="1"/>
      <c r="K402" s="12"/>
      <c r="P402" s="2"/>
      <c r="U402" s="3"/>
    </row>
    <row r="403">
      <c r="B403" s="1"/>
      <c r="K403" s="12"/>
      <c r="P403" s="2"/>
      <c r="U403" s="3"/>
    </row>
    <row r="404">
      <c r="B404" s="1"/>
      <c r="K404" s="12"/>
      <c r="P404" s="2"/>
      <c r="U404" s="3"/>
    </row>
    <row r="405">
      <c r="B405" s="1"/>
      <c r="K405" s="12"/>
      <c r="P405" s="2"/>
      <c r="U405" s="3"/>
    </row>
    <row r="406">
      <c r="B406" s="1"/>
      <c r="K406" s="12"/>
      <c r="P406" s="2"/>
      <c r="U406" s="3"/>
    </row>
    <row r="407">
      <c r="B407" s="1"/>
      <c r="K407" s="12"/>
      <c r="P407" s="2"/>
      <c r="U407" s="3"/>
    </row>
    <row r="408">
      <c r="B408" s="1"/>
      <c r="K408" s="12"/>
      <c r="P408" s="2"/>
      <c r="U408" s="3"/>
    </row>
    <row r="409">
      <c r="B409" s="1"/>
      <c r="K409" s="12"/>
      <c r="P409" s="2"/>
      <c r="U409" s="3"/>
    </row>
    <row r="410">
      <c r="B410" s="1"/>
      <c r="K410" s="12"/>
      <c r="P410" s="2"/>
      <c r="U410" s="3"/>
    </row>
    <row r="411">
      <c r="B411" s="1"/>
      <c r="K411" s="12"/>
      <c r="P411" s="2"/>
      <c r="U411" s="3"/>
    </row>
    <row r="412">
      <c r="B412" s="1"/>
      <c r="K412" s="12"/>
      <c r="P412" s="2"/>
      <c r="U412" s="3"/>
    </row>
    <row r="413">
      <c r="B413" s="1"/>
      <c r="K413" s="12"/>
      <c r="P413" s="2"/>
      <c r="U413" s="3"/>
    </row>
    <row r="414">
      <c r="B414" s="1"/>
      <c r="K414" s="12"/>
      <c r="P414" s="2"/>
      <c r="U414" s="3"/>
    </row>
    <row r="415">
      <c r="B415" s="1"/>
      <c r="K415" s="12"/>
      <c r="P415" s="2"/>
      <c r="U415" s="3"/>
    </row>
    <row r="416">
      <c r="B416" s="1"/>
      <c r="K416" s="12"/>
      <c r="P416" s="2"/>
      <c r="U416" s="3"/>
    </row>
    <row r="417">
      <c r="B417" s="1"/>
      <c r="K417" s="12"/>
      <c r="P417" s="2"/>
      <c r="U417" s="3"/>
    </row>
    <row r="418">
      <c r="B418" s="1"/>
      <c r="K418" s="12"/>
      <c r="P418" s="2"/>
      <c r="U418" s="3"/>
    </row>
    <row r="419">
      <c r="B419" s="1"/>
      <c r="K419" s="12"/>
      <c r="P419" s="2"/>
      <c r="U419" s="3"/>
    </row>
    <row r="420">
      <c r="B420" s="1"/>
      <c r="K420" s="12"/>
      <c r="P420" s="2"/>
      <c r="U420" s="3"/>
    </row>
    <row r="421">
      <c r="B421" s="1"/>
      <c r="K421" s="12"/>
      <c r="P421" s="2"/>
      <c r="U421" s="3"/>
    </row>
    <row r="422">
      <c r="B422" s="1"/>
      <c r="K422" s="12"/>
      <c r="P422" s="2"/>
      <c r="U422" s="3"/>
    </row>
    <row r="423">
      <c r="B423" s="1"/>
      <c r="K423" s="12"/>
      <c r="P423" s="2"/>
      <c r="U423" s="3"/>
    </row>
    <row r="424">
      <c r="B424" s="1"/>
      <c r="K424" s="12"/>
      <c r="P424" s="2"/>
      <c r="U424" s="3"/>
    </row>
    <row r="425">
      <c r="B425" s="1"/>
      <c r="K425" s="12"/>
      <c r="P425" s="2"/>
      <c r="U425" s="3"/>
    </row>
    <row r="426">
      <c r="B426" s="1"/>
      <c r="K426" s="12"/>
      <c r="P426" s="2"/>
      <c r="U426" s="3"/>
    </row>
    <row r="427">
      <c r="B427" s="1"/>
      <c r="K427" s="12"/>
      <c r="P427" s="2"/>
      <c r="U427" s="3"/>
    </row>
    <row r="428">
      <c r="B428" s="1"/>
      <c r="K428" s="12"/>
      <c r="P428" s="2"/>
      <c r="U428" s="3"/>
    </row>
    <row r="429">
      <c r="B429" s="1"/>
      <c r="K429" s="12"/>
      <c r="P429" s="2"/>
      <c r="U429" s="3"/>
    </row>
    <row r="430">
      <c r="B430" s="1"/>
      <c r="K430" s="12"/>
      <c r="P430" s="2"/>
      <c r="U430" s="3"/>
    </row>
    <row r="431">
      <c r="B431" s="1"/>
      <c r="K431" s="12"/>
      <c r="P431" s="2"/>
      <c r="U431" s="3"/>
    </row>
    <row r="432">
      <c r="B432" s="1"/>
      <c r="K432" s="12"/>
      <c r="P432" s="2"/>
      <c r="U432" s="3"/>
    </row>
    <row r="433">
      <c r="B433" s="1"/>
      <c r="K433" s="12"/>
      <c r="P433" s="2"/>
      <c r="U433" s="3"/>
    </row>
    <row r="434">
      <c r="B434" s="1"/>
      <c r="K434" s="12"/>
      <c r="P434" s="2"/>
      <c r="U434" s="3"/>
    </row>
    <row r="435">
      <c r="B435" s="1"/>
      <c r="K435" s="12"/>
      <c r="P435" s="2"/>
      <c r="U435" s="3"/>
    </row>
    <row r="436">
      <c r="B436" s="1"/>
      <c r="K436" s="12"/>
      <c r="P436" s="2"/>
      <c r="U436" s="3"/>
    </row>
    <row r="437">
      <c r="B437" s="1"/>
      <c r="K437" s="12"/>
      <c r="P437" s="2"/>
      <c r="U437" s="3"/>
    </row>
    <row r="438">
      <c r="B438" s="1"/>
      <c r="K438" s="12"/>
      <c r="P438" s="2"/>
      <c r="U438" s="3"/>
    </row>
    <row r="439">
      <c r="B439" s="1"/>
      <c r="K439" s="12"/>
      <c r="P439" s="2"/>
      <c r="U439" s="3"/>
    </row>
    <row r="440">
      <c r="B440" s="1"/>
      <c r="K440" s="12"/>
      <c r="P440" s="2"/>
      <c r="U440" s="3"/>
    </row>
    <row r="441">
      <c r="B441" s="1"/>
      <c r="K441" s="12"/>
      <c r="P441" s="2"/>
      <c r="U441" s="3"/>
    </row>
    <row r="442">
      <c r="B442" s="1"/>
      <c r="K442" s="12"/>
      <c r="P442" s="2"/>
      <c r="U442" s="3"/>
    </row>
    <row r="443">
      <c r="B443" s="1"/>
      <c r="K443" s="12"/>
      <c r="P443" s="2"/>
      <c r="U443" s="3"/>
    </row>
    <row r="444">
      <c r="B444" s="1"/>
      <c r="K444" s="12"/>
      <c r="P444" s="2"/>
      <c r="U444" s="3"/>
    </row>
    <row r="445">
      <c r="B445" s="1"/>
      <c r="K445" s="12"/>
      <c r="P445" s="2"/>
      <c r="U445" s="3"/>
    </row>
    <row r="446">
      <c r="B446" s="1"/>
      <c r="K446" s="12"/>
      <c r="P446" s="2"/>
      <c r="U446" s="3"/>
    </row>
    <row r="447">
      <c r="B447" s="1"/>
      <c r="K447" s="12"/>
      <c r="P447" s="2"/>
      <c r="U447" s="3"/>
    </row>
    <row r="448">
      <c r="B448" s="1"/>
      <c r="K448" s="12"/>
      <c r="P448" s="2"/>
      <c r="U448" s="3"/>
    </row>
    <row r="449">
      <c r="B449" s="1"/>
      <c r="K449" s="12"/>
      <c r="P449" s="2"/>
      <c r="U449" s="3"/>
    </row>
    <row r="450">
      <c r="B450" s="1"/>
      <c r="K450" s="12"/>
      <c r="P450" s="2"/>
      <c r="U450" s="3"/>
    </row>
    <row r="451">
      <c r="B451" s="1"/>
      <c r="K451" s="12"/>
      <c r="P451" s="2"/>
      <c r="U451" s="3"/>
    </row>
    <row r="452">
      <c r="B452" s="1"/>
      <c r="K452" s="12"/>
      <c r="P452" s="2"/>
      <c r="U452" s="3"/>
    </row>
    <row r="453">
      <c r="B453" s="1"/>
      <c r="K453" s="12"/>
      <c r="P453" s="2"/>
      <c r="U453" s="3"/>
    </row>
    <row r="454">
      <c r="B454" s="1"/>
      <c r="K454" s="12"/>
      <c r="P454" s="2"/>
      <c r="U454" s="3"/>
    </row>
    <row r="455">
      <c r="B455" s="1"/>
      <c r="K455" s="12"/>
      <c r="P455" s="2"/>
      <c r="U455" s="3"/>
    </row>
    <row r="456">
      <c r="B456" s="1"/>
      <c r="K456" s="12"/>
      <c r="P456" s="2"/>
      <c r="U456" s="3"/>
    </row>
    <row r="457">
      <c r="B457" s="1"/>
      <c r="K457" s="12"/>
      <c r="P457" s="2"/>
      <c r="U457" s="3"/>
    </row>
    <row r="458">
      <c r="B458" s="1"/>
      <c r="K458" s="12"/>
      <c r="P458" s="2"/>
      <c r="U458" s="3"/>
    </row>
    <row r="459">
      <c r="B459" s="1"/>
      <c r="K459" s="12"/>
      <c r="P459" s="2"/>
      <c r="U459" s="3"/>
    </row>
    <row r="460">
      <c r="B460" s="1"/>
      <c r="K460" s="12"/>
      <c r="P460" s="2"/>
      <c r="U460" s="3"/>
    </row>
    <row r="461">
      <c r="B461" s="1"/>
      <c r="K461" s="12"/>
      <c r="P461" s="2"/>
      <c r="U461" s="3"/>
    </row>
    <row r="462">
      <c r="B462" s="1"/>
      <c r="K462" s="12"/>
      <c r="P462" s="2"/>
      <c r="U462" s="3"/>
    </row>
    <row r="463">
      <c r="B463" s="1"/>
      <c r="K463" s="12"/>
      <c r="P463" s="2"/>
      <c r="U463" s="3"/>
    </row>
    <row r="464">
      <c r="B464" s="1"/>
      <c r="K464" s="12"/>
      <c r="P464" s="2"/>
      <c r="U464" s="3"/>
    </row>
    <row r="465">
      <c r="B465" s="1"/>
      <c r="K465" s="12"/>
      <c r="P465" s="2"/>
      <c r="U465" s="3"/>
    </row>
    <row r="466">
      <c r="B466" s="1"/>
      <c r="K466" s="12"/>
      <c r="P466" s="2"/>
      <c r="U466" s="3"/>
    </row>
    <row r="467">
      <c r="B467" s="1"/>
      <c r="K467" s="12"/>
      <c r="P467" s="2"/>
      <c r="U467" s="3"/>
    </row>
    <row r="468">
      <c r="B468" s="1"/>
      <c r="K468" s="12"/>
      <c r="P468" s="2"/>
      <c r="U468" s="3"/>
    </row>
    <row r="469">
      <c r="B469" s="1"/>
      <c r="K469" s="12"/>
      <c r="P469" s="2"/>
      <c r="U469" s="3"/>
    </row>
    <row r="470">
      <c r="B470" s="1"/>
      <c r="K470" s="12"/>
      <c r="P470" s="2"/>
      <c r="U470" s="3"/>
    </row>
    <row r="471">
      <c r="B471" s="1"/>
      <c r="K471" s="12"/>
      <c r="P471" s="2"/>
      <c r="U471" s="3"/>
    </row>
    <row r="472">
      <c r="B472" s="1"/>
      <c r="K472" s="12"/>
      <c r="P472" s="2"/>
      <c r="U472" s="3"/>
    </row>
    <row r="473">
      <c r="B473" s="1"/>
      <c r="K473" s="12"/>
      <c r="P473" s="2"/>
      <c r="U473" s="3"/>
    </row>
    <row r="474">
      <c r="B474" s="1"/>
      <c r="K474" s="12"/>
      <c r="P474" s="2"/>
      <c r="U474" s="3"/>
    </row>
    <row r="475">
      <c r="B475" s="1"/>
      <c r="K475" s="12"/>
      <c r="P475" s="2"/>
      <c r="U475" s="3"/>
    </row>
    <row r="476">
      <c r="B476" s="1"/>
      <c r="K476" s="12"/>
      <c r="P476" s="2"/>
      <c r="U476" s="3"/>
    </row>
    <row r="477">
      <c r="B477" s="1"/>
      <c r="K477" s="12"/>
      <c r="P477" s="2"/>
      <c r="U477" s="3"/>
    </row>
    <row r="478">
      <c r="B478" s="1"/>
      <c r="K478" s="12"/>
      <c r="P478" s="2"/>
      <c r="U478" s="3"/>
    </row>
    <row r="479">
      <c r="B479" s="1"/>
      <c r="K479" s="12"/>
      <c r="P479" s="2"/>
      <c r="U479" s="3"/>
    </row>
    <row r="480">
      <c r="B480" s="1"/>
      <c r="K480" s="12"/>
      <c r="P480" s="2"/>
      <c r="U480" s="3"/>
    </row>
    <row r="481">
      <c r="B481" s="1"/>
      <c r="K481" s="12"/>
      <c r="P481" s="2"/>
      <c r="U481" s="3"/>
    </row>
    <row r="482">
      <c r="B482" s="1"/>
      <c r="K482" s="12"/>
      <c r="P482" s="2"/>
      <c r="U482" s="3"/>
    </row>
    <row r="483">
      <c r="B483" s="1"/>
      <c r="K483" s="12"/>
      <c r="P483" s="2"/>
      <c r="U483" s="3"/>
    </row>
    <row r="484">
      <c r="B484" s="1"/>
      <c r="K484" s="12"/>
      <c r="P484" s="2"/>
      <c r="U484" s="3"/>
    </row>
    <row r="485">
      <c r="B485" s="1"/>
      <c r="K485" s="12"/>
      <c r="P485" s="2"/>
      <c r="U485" s="3"/>
    </row>
    <row r="486">
      <c r="B486" s="1"/>
      <c r="K486" s="12"/>
      <c r="P486" s="2"/>
      <c r="U486" s="3"/>
    </row>
    <row r="487">
      <c r="B487" s="1"/>
      <c r="K487" s="12"/>
      <c r="P487" s="2"/>
      <c r="U487" s="3"/>
    </row>
    <row r="488">
      <c r="B488" s="1"/>
      <c r="K488" s="12"/>
      <c r="P488" s="2"/>
      <c r="U488" s="3"/>
    </row>
    <row r="489">
      <c r="B489" s="1"/>
      <c r="K489" s="12"/>
      <c r="P489" s="2"/>
      <c r="U489" s="3"/>
    </row>
    <row r="490">
      <c r="B490" s="1"/>
      <c r="K490" s="12"/>
      <c r="P490" s="2"/>
      <c r="U490" s="3"/>
    </row>
    <row r="491">
      <c r="B491" s="1"/>
      <c r="K491" s="12"/>
      <c r="P491" s="2"/>
      <c r="U491" s="3"/>
    </row>
    <row r="492">
      <c r="B492" s="1"/>
      <c r="K492" s="12"/>
      <c r="P492" s="2"/>
      <c r="U492" s="3"/>
    </row>
    <row r="493">
      <c r="B493" s="1"/>
      <c r="K493" s="12"/>
      <c r="P493" s="2"/>
      <c r="U493" s="3"/>
    </row>
    <row r="494">
      <c r="B494" s="1"/>
      <c r="K494" s="12"/>
      <c r="P494" s="2"/>
      <c r="U494" s="3"/>
    </row>
    <row r="495">
      <c r="B495" s="1"/>
      <c r="K495" s="12"/>
      <c r="P495" s="2"/>
      <c r="U495" s="3"/>
    </row>
    <row r="496">
      <c r="B496" s="1"/>
      <c r="K496" s="12"/>
      <c r="P496" s="2"/>
      <c r="U496" s="3"/>
    </row>
    <row r="497">
      <c r="B497" s="1"/>
      <c r="K497" s="12"/>
      <c r="P497" s="2"/>
      <c r="U497" s="3"/>
    </row>
    <row r="498">
      <c r="B498" s="1"/>
      <c r="K498" s="12"/>
      <c r="P498" s="2"/>
      <c r="U498" s="3"/>
    </row>
    <row r="499">
      <c r="B499" s="1"/>
      <c r="K499" s="12"/>
      <c r="P499" s="2"/>
      <c r="U499" s="3"/>
    </row>
    <row r="500">
      <c r="B500" s="1"/>
      <c r="K500" s="12"/>
      <c r="P500" s="2"/>
      <c r="U500" s="3"/>
    </row>
    <row r="501">
      <c r="B501" s="1"/>
      <c r="K501" s="12"/>
      <c r="P501" s="2"/>
      <c r="U501" s="3"/>
    </row>
    <row r="502">
      <c r="B502" s="1"/>
      <c r="K502" s="12"/>
      <c r="P502" s="2"/>
      <c r="U502" s="3"/>
    </row>
    <row r="503">
      <c r="B503" s="1"/>
      <c r="K503" s="12"/>
      <c r="P503" s="2"/>
      <c r="U503" s="3"/>
    </row>
    <row r="504">
      <c r="B504" s="1"/>
      <c r="K504" s="12"/>
      <c r="P504" s="2"/>
      <c r="U504" s="3"/>
    </row>
    <row r="505">
      <c r="B505" s="1"/>
      <c r="K505" s="12"/>
      <c r="P505" s="2"/>
      <c r="U505" s="3"/>
    </row>
    <row r="506">
      <c r="B506" s="1"/>
      <c r="K506" s="12"/>
      <c r="P506" s="2"/>
      <c r="U506" s="3"/>
    </row>
    <row r="507">
      <c r="B507" s="1"/>
      <c r="K507" s="12"/>
      <c r="P507" s="2"/>
      <c r="U507" s="3"/>
    </row>
    <row r="508">
      <c r="B508" s="1"/>
      <c r="K508" s="12"/>
      <c r="P508" s="2"/>
      <c r="U508" s="3"/>
    </row>
    <row r="509">
      <c r="B509" s="1"/>
      <c r="K509" s="12"/>
      <c r="P509" s="2"/>
      <c r="U509" s="3"/>
    </row>
    <row r="510">
      <c r="B510" s="1"/>
      <c r="K510" s="12"/>
      <c r="P510" s="2"/>
      <c r="U510" s="3"/>
    </row>
    <row r="511">
      <c r="B511" s="1"/>
      <c r="K511" s="12"/>
      <c r="P511" s="2"/>
      <c r="U511" s="3"/>
    </row>
    <row r="512">
      <c r="B512" s="1"/>
      <c r="K512" s="12"/>
      <c r="P512" s="2"/>
      <c r="U512" s="3"/>
    </row>
    <row r="513">
      <c r="B513" s="1"/>
      <c r="K513" s="12"/>
      <c r="P513" s="2"/>
      <c r="U513" s="3"/>
    </row>
    <row r="514">
      <c r="B514" s="1"/>
      <c r="K514" s="12"/>
      <c r="P514" s="2"/>
      <c r="U514" s="3"/>
    </row>
    <row r="515">
      <c r="B515" s="1"/>
      <c r="K515" s="12"/>
      <c r="P515" s="2"/>
      <c r="U515" s="3"/>
    </row>
    <row r="516">
      <c r="B516" s="1"/>
      <c r="K516" s="12"/>
      <c r="P516" s="2"/>
      <c r="U516" s="3"/>
    </row>
    <row r="517">
      <c r="B517" s="1"/>
      <c r="K517" s="12"/>
      <c r="P517" s="2"/>
      <c r="U517" s="3"/>
    </row>
    <row r="518">
      <c r="B518" s="1"/>
      <c r="K518" s="12"/>
      <c r="P518" s="2"/>
      <c r="U518" s="3"/>
    </row>
    <row r="519">
      <c r="B519" s="1"/>
      <c r="K519" s="12"/>
      <c r="P519" s="2"/>
      <c r="U519" s="3"/>
    </row>
    <row r="520">
      <c r="B520" s="1"/>
      <c r="K520" s="12"/>
      <c r="P520" s="2"/>
      <c r="U520" s="3"/>
    </row>
    <row r="521">
      <c r="B521" s="1"/>
      <c r="K521" s="12"/>
      <c r="P521" s="2"/>
      <c r="U521" s="3"/>
    </row>
    <row r="522">
      <c r="B522" s="1"/>
      <c r="K522" s="12"/>
      <c r="P522" s="2"/>
      <c r="U522" s="3"/>
    </row>
    <row r="523">
      <c r="B523" s="1"/>
      <c r="K523" s="12"/>
      <c r="P523" s="2"/>
      <c r="U523" s="3"/>
    </row>
    <row r="524">
      <c r="B524" s="1"/>
      <c r="K524" s="12"/>
      <c r="P524" s="2"/>
      <c r="U524" s="3"/>
    </row>
    <row r="525">
      <c r="B525" s="1"/>
      <c r="K525" s="12"/>
      <c r="P525" s="2"/>
      <c r="U525" s="3"/>
    </row>
    <row r="526">
      <c r="B526" s="1"/>
      <c r="K526" s="12"/>
      <c r="P526" s="2"/>
      <c r="U526" s="3"/>
    </row>
    <row r="527">
      <c r="B527" s="1"/>
      <c r="K527" s="12"/>
      <c r="P527" s="2"/>
      <c r="U527" s="3"/>
    </row>
    <row r="528">
      <c r="B528" s="1"/>
      <c r="K528" s="12"/>
      <c r="P528" s="2"/>
      <c r="U528" s="3"/>
    </row>
    <row r="529">
      <c r="B529" s="1"/>
      <c r="K529" s="12"/>
      <c r="P529" s="2"/>
      <c r="U529" s="3"/>
    </row>
    <row r="530">
      <c r="B530" s="1"/>
      <c r="K530" s="12"/>
      <c r="P530" s="2"/>
      <c r="U530" s="3"/>
    </row>
    <row r="531">
      <c r="B531" s="1"/>
      <c r="K531" s="12"/>
      <c r="P531" s="2"/>
      <c r="U531" s="3"/>
    </row>
    <row r="532">
      <c r="B532" s="1"/>
      <c r="K532" s="12"/>
      <c r="P532" s="2"/>
      <c r="U532" s="3"/>
    </row>
    <row r="533">
      <c r="B533" s="1"/>
      <c r="K533" s="12"/>
      <c r="P533" s="2"/>
      <c r="U533" s="3"/>
    </row>
    <row r="534">
      <c r="B534" s="1"/>
      <c r="K534" s="12"/>
      <c r="P534" s="2"/>
      <c r="U534" s="3"/>
    </row>
    <row r="535">
      <c r="B535" s="1"/>
      <c r="K535" s="12"/>
      <c r="P535" s="2"/>
      <c r="U535" s="3"/>
    </row>
    <row r="536">
      <c r="B536" s="1"/>
      <c r="K536" s="12"/>
      <c r="P536" s="2"/>
      <c r="U536" s="3"/>
    </row>
    <row r="537">
      <c r="B537" s="1"/>
      <c r="K537" s="12"/>
      <c r="P537" s="2"/>
      <c r="U537" s="3"/>
    </row>
    <row r="538">
      <c r="B538" s="1"/>
      <c r="K538" s="12"/>
      <c r="P538" s="2"/>
      <c r="U538" s="3"/>
    </row>
    <row r="539">
      <c r="B539" s="1"/>
      <c r="K539" s="12"/>
      <c r="P539" s="2"/>
      <c r="U539" s="3"/>
    </row>
    <row r="540">
      <c r="B540" s="1"/>
      <c r="K540" s="12"/>
      <c r="P540" s="2"/>
      <c r="U540" s="3"/>
    </row>
    <row r="541">
      <c r="B541" s="1"/>
      <c r="K541" s="12"/>
      <c r="P541" s="2"/>
      <c r="U541" s="3"/>
    </row>
    <row r="542">
      <c r="B542" s="1"/>
      <c r="K542" s="12"/>
      <c r="P542" s="2"/>
      <c r="U542" s="3"/>
    </row>
    <row r="543">
      <c r="B543" s="1"/>
      <c r="K543" s="12"/>
      <c r="P543" s="2"/>
      <c r="U543" s="3"/>
    </row>
    <row r="544">
      <c r="B544" s="1"/>
      <c r="K544" s="12"/>
      <c r="P544" s="2"/>
      <c r="U544" s="3"/>
    </row>
    <row r="545">
      <c r="B545" s="1"/>
      <c r="K545" s="12"/>
      <c r="P545" s="2"/>
      <c r="U545" s="3"/>
    </row>
    <row r="546">
      <c r="B546" s="1"/>
      <c r="K546" s="12"/>
      <c r="P546" s="2"/>
      <c r="U546" s="3"/>
    </row>
    <row r="547">
      <c r="B547" s="1"/>
      <c r="K547" s="12"/>
      <c r="P547" s="2"/>
      <c r="U547" s="3"/>
    </row>
    <row r="548">
      <c r="B548" s="1"/>
      <c r="K548" s="12"/>
      <c r="P548" s="2"/>
      <c r="U548" s="3"/>
    </row>
    <row r="549">
      <c r="B549" s="1"/>
      <c r="K549" s="12"/>
      <c r="P549" s="2"/>
      <c r="U549" s="3"/>
    </row>
    <row r="550">
      <c r="B550" s="1"/>
      <c r="K550" s="12"/>
      <c r="P550" s="2"/>
      <c r="U550" s="3"/>
    </row>
    <row r="551">
      <c r="B551" s="1"/>
      <c r="K551" s="12"/>
      <c r="P551" s="2"/>
      <c r="U551" s="3"/>
    </row>
    <row r="552">
      <c r="B552" s="1"/>
      <c r="K552" s="12"/>
      <c r="P552" s="2"/>
      <c r="U552" s="3"/>
    </row>
    <row r="553">
      <c r="B553" s="1"/>
      <c r="K553" s="12"/>
      <c r="P553" s="2"/>
      <c r="U553" s="3"/>
    </row>
    <row r="554">
      <c r="B554" s="1"/>
      <c r="K554" s="12"/>
      <c r="P554" s="2"/>
      <c r="U554" s="3"/>
    </row>
    <row r="555">
      <c r="B555" s="1"/>
      <c r="K555" s="12"/>
      <c r="P555" s="2"/>
      <c r="U555" s="3"/>
    </row>
    <row r="556">
      <c r="B556" s="1"/>
      <c r="K556" s="12"/>
      <c r="P556" s="2"/>
      <c r="U556" s="3"/>
    </row>
    <row r="557">
      <c r="B557" s="1"/>
      <c r="K557" s="12"/>
      <c r="P557" s="2"/>
      <c r="U557" s="3"/>
    </row>
    <row r="558">
      <c r="B558" s="1"/>
      <c r="K558" s="12"/>
      <c r="P558" s="2"/>
      <c r="U558" s="3"/>
    </row>
    <row r="559">
      <c r="B559" s="1"/>
      <c r="K559" s="12"/>
      <c r="P559" s="2"/>
      <c r="U559" s="3"/>
    </row>
    <row r="560">
      <c r="B560" s="1"/>
      <c r="K560" s="12"/>
      <c r="P560" s="2"/>
      <c r="U560" s="3"/>
    </row>
    <row r="561">
      <c r="B561" s="1"/>
      <c r="K561" s="12"/>
      <c r="P561" s="2"/>
      <c r="U561" s="3"/>
    </row>
    <row r="562">
      <c r="B562" s="1"/>
      <c r="K562" s="12"/>
      <c r="P562" s="2"/>
      <c r="U562" s="3"/>
    </row>
    <row r="563">
      <c r="B563" s="1"/>
      <c r="K563" s="12"/>
      <c r="P563" s="2"/>
      <c r="U563" s="3"/>
    </row>
    <row r="564">
      <c r="B564" s="1"/>
      <c r="K564" s="12"/>
      <c r="P564" s="2"/>
      <c r="U564" s="3"/>
    </row>
    <row r="565">
      <c r="B565" s="1"/>
      <c r="K565" s="12"/>
      <c r="P565" s="2"/>
      <c r="U565" s="3"/>
    </row>
    <row r="566">
      <c r="B566" s="1"/>
      <c r="K566" s="12"/>
      <c r="P566" s="2"/>
      <c r="U566" s="3"/>
    </row>
    <row r="567">
      <c r="B567" s="1"/>
      <c r="K567" s="12"/>
      <c r="P567" s="2"/>
      <c r="U567" s="3"/>
    </row>
    <row r="568">
      <c r="B568" s="1"/>
      <c r="K568" s="12"/>
      <c r="P568" s="2"/>
      <c r="U568" s="3"/>
    </row>
    <row r="569">
      <c r="B569" s="1"/>
      <c r="K569" s="12"/>
      <c r="P569" s="2"/>
      <c r="U569" s="3"/>
    </row>
    <row r="570">
      <c r="B570" s="1"/>
      <c r="K570" s="12"/>
      <c r="P570" s="2"/>
      <c r="U570" s="3"/>
    </row>
    <row r="571">
      <c r="B571" s="1"/>
      <c r="K571" s="12"/>
      <c r="P571" s="2"/>
      <c r="U571" s="3"/>
    </row>
    <row r="572">
      <c r="B572" s="1"/>
      <c r="K572" s="12"/>
      <c r="P572" s="2"/>
      <c r="U572" s="3"/>
    </row>
    <row r="573">
      <c r="B573" s="1"/>
      <c r="K573" s="12"/>
      <c r="P573" s="2"/>
      <c r="U573" s="3"/>
    </row>
    <row r="574">
      <c r="B574" s="1"/>
      <c r="K574" s="12"/>
      <c r="P574" s="2"/>
      <c r="U574" s="3"/>
    </row>
    <row r="575">
      <c r="B575" s="1"/>
      <c r="K575" s="12"/>
      <c r="P575" s="2"/>
      <c r="U575" s="3"/>
    </row>
    <row r="576">
      <c r="B576" s="1"/>
      <c r="K576" s="12"/>
      <c r="P576" s="2"/>
      <c r="U576" s="3"/>
    </row>
    <row r="577">
      <c r="B577" s="1"/>
      <c r="K577" s="12"/>
      <c r="P577" s="2"/>
      <c r="U577" s="3"/>
    </row>
    <row r="578">
      <c r="B578" s="1"/>
      <c r="K578" s="12"/>
      <c r="P578" s="2"/>
      <c r="U578" s="3"/>
    </row>
    <row r="579">
      <c r="B579" s="1"/>
      <c r="K579" s="12"/>
      <c r="P579" s="2"/>
      <c r="U579" s="3"/>
    </row>
    <row r="580">
      <c r="B580" s="1"/>
      <c r="K580" s="12"/>
      <c r="P580" s="2"/>
      <c r="U580" s="3"/>
    </row>
    <row r="581">
      <c r="B581" s="1"/>
      <c r="K581" s="12"/>
      <c r="P581" s="2"/>
      <c r="U581" s="3"/>
    </row>
    <row r="582">
      <c r="B582" s="1"/>
      <c r="K582" s="12"/>
      <c r="P582" s="2"/>
      <c r="U582" s="3"/>
    </row>
    <row r="583">
      <c r="B583" s="1"/>
      <c r="K583" s="12"/>
      <c r="P583" s="2"/>
      <c r="U583" s="3"/>
    </row>
    <row r="584">
      <c r="B584" s="1"/>
      <c r="K584" s="12"/>
      <c r="P584" s="2"/>
      <c r="U584" s="3"/>
    </row>
    <row r="585">
      <c r="B585" s="1"/>
      <c r="K585" s="12"/>
      <c r="P585" s="2"/>
      <c r="U585" s="3"/>
    </row>
    <row r="586">
      <c r="B586" s="1"/>
      <c r="K586" s="12"/>
      <c r="P586" s="2"/>
      <c r="U586" s="3"/>
    </row>
    <row r="587">
      <c r="B587" s="1"/>
      <c r="K587" s="12"/>
      <c r="P587" s="2"/>
      <c r="U587" s="3"/>
    </row>
    <row r="588">
      <c r="B588" s="1"/>
      <c r="K588" s="12"/>
      <c r="P588" s="2"/>
      <c r="U588" s="3"/>
    </row>
    <row r="589">
      <c r="B589" s="1"/>
      <c r="K589" s="12"/>
      <c r="P589" s="2"/>
      <c r="U589" s="3"/>
    </row>
    <row r="590">
      <c r="B590" s="1"/>
      <c r="K590" s="12"/>
      <c r="P590" s="2"/>
      <c r="U590" s="3"/>
    </row>
    <row r="591">
      <c r="B591" s="1"/>
      <c r="K591" s="12"/>
      <c r="P591" s="2"/>
      <c r="U591" s="3"/>
    </row>
    <row r="592">
      <c r="B592" s="1"/>
      <c r="K592" s="12"/>
      <c r="P592" s="2"/>
      <c r="U592" s="3"/>
    </row>
    <row r="593">
      <c r="B593" s="1"/>
      <c r="K593" s="12"/>
      <c r="P593" s="2"/>
      <c r="U593" s="3"/>
    </row>
    <row r="594">
      <c r="B594" s="1"/>
      <c r="K594" s="12"/>
      <c r="P594" s="2"/>
      <c r="U594" s="3"/>
    </row>
    <row r="595">
      <c r="B595" s="1"/>
      <c r="K595" s="12"/>
      <c r="P595" s="2"/>
      <c r="U595" s="3"/>
    </row>
    <row r="596">
      <c r="B596" s="1"/>
      <c r="K596" s="12"/>
      <c r="P596" s="2"/>
      <c r="U596" s="3"/>
    </row>
    <row r="597">
      <c r="B597" s="1"/>
      <c r="K597" s="12"/>
      <c r="P597" s="2"/>
      <c r="U597" s="3"/>
    </row>
    <row r="598">
      <c r="B598" s="1"/>
      <c r="K598" s="12"/>
      <c r="P598" s="2"/>
      <c r="U598" s="3"/>
    </row>
    <row r="599">
      <c r="B599" s="1"/>
      <c r="K599" s="12"/>
      <c r="P599" s="2"/>
      <c r="U599" s="3"/>
    </row>
    <row r="600">
      <c r="B600" s="1"/>
      <c r="K600" s="12"/>
      <c r="P600" s="2"/>
      <c r="U600" s="3"/>
    </row>
    <row r="601">
      <c r="B601" s="1"/>
      <c r="K601" s="12"/>
      <c r="P601" s="2"/>
      <c r="U601" s="3"/>
    </row>
    <row r="602">
      <c r="B602" s="1"/>
      <c r="K602" s="12"/>
      <c r="P602" s="2"/>
      <c r="U602" s="3"/>
    </row>
    <row r="603">
      <c r="B603" s="1"/>
      <c r="K603" s="12"/>
      <c r="P603" s="2"/>
      <c r="U603" s="3"/>
    </row>
    <row r="604">
      <c r="B604" s="1"/>
      <c r="K604" s="12"/>
      <c r="P604" s="2"/>
      <c r="U604" s="3"/>
    </row>
    <row r="605">
      <c r="B605" s="1"/>
      <c r="K605" s="12"/>
      <c r="P605" s="2"/>
      <c r="U605" s="3"/>
    </row>
    <row r="606">
      <c r="B606" s="1"/>
      <c r="K606" s="12"/>
      <c r="P606" s="2"/>
      <c r="U606" s="3"/>
    </row>
    <row r="607">
      <c r="B607" s="1"/>
      <c r="K607" s="12"/>
      <c r="P607" s="2"/>
      <c r="U607" s="3"/>
    </row>
    <row r="608">
      <c r="B608" s="1"/>
      <c r="K608" s="12"/>
      <c r="P608" s="2"/>
      <c r="U608" s="3"/>
    </row>
    <row r="609">
      <c r="B609" s="1"/>
      <c r="K609" s="12"/>
      <c r="P609" s="2"/>
      <c r="U609" s="3"/>
    </row>
    <row r="610">
      <c r="B610" s="1"/>
      <c r="K610" s="12"/>
      <c r="P610" s="2"/>
      <c r="U610" s="3"/>
    </row>
    <row r="611">
      <c r="B611" s="1"/>
      <c r="K611" s="12"/>
      <c r="P611" s="2"/>
      <c r="U611" s="3"/>
    </row>
    <row r="612">
      <c r="B612" s="1"/>
      <c r="K612" s="12"/>
      <c r="P612" s="2"/>
      <c r="U612" s="3"/>
    </row>
    <row r="613">
      <c r="B613" s="1"/>
      <c r="K613" s="12"/>
      <c r="P613" s="2"/>
      <c r="U613" s="3"/>
    </row>
    <row r="614">
      <c r="B614" s="1"/>
      <c r="K614" s="12"/>
      <c r="P614" s="2"/>
      <c r="U614" s="3"/>
    </row>
    <row r="615">
      <c r="B615" s="1"/>
      <c r="K615" s="12"/>
      <c r="P615" s="2"/>
      <c r="U615" s="3"/>
    </row>
    <row r="616">
      <c r="B616" s="1"/>
      <c r="K616" s="12"/>
      <c r="P616" s="2"/>
      <c r="U616" s="3"/>
    </row>
    <row r="617">
      <c r="B617" s="1"/>
      <c r="K617" s="12"/>
      <c r="P617" s="2"/>
      <c r="U617" s="3"/>
    </row>
    <row r="618">
      <c r="B618" s="1"/>
      <c r="K618" s="12"/>
      <c r="P618" s="2"/>
      <c r="U618" s="3"/>
    </row>
    <row r="619">
      <c r="B619" s="1"/>
      <c r="K619" s="12"/>
      <c r="P619" s="2"/>
      <c r="U619" s="3"/>
    </row>
    <row r="620">
      <c r="B620" s="1"/>
      <c r="K620" s="12"/>
      <c r="P620" s="2"/>
      <c r="U620" s="3"/>
    </row>
    <row r="621">
      <c r="B621" s="1"/>
      <c r="K621" s="12"/>
      <c r="P621" s="2"/>
      <c r="U621" s="3"/>
    </row>
    <row r="622">
      <c r="B622" s="1"/>
      <c r="K622" s="12"/>
      <c r="P622" s="2"/>
      <c r="U622" s="3"/>
    </row>
    <row r="623">
      <c r="B623" s="1"/>
      <c r="K623" s="12"/>
      <c r="P623" s="2"/>
      <c r="U623" s="3"/>
    </row>
    <row r="624">
      <c r="B624" s="1"/>
      <c r="K624" s="12"/>
      <c r="P624" s="2"/>
      <c r="U624" s="3"/>
    </row>
    <row r="625">
      <c r="B625" s="1"/>
      <c r="K625" s="12"/>
      <c r="P625" s="2"/>
      <c r="U625" s="3"/>
    </row>
    <row r="626">
      <c r="B626" s="1"/>
      <c r="K626" s="12"/>
      <c r="P626" s="2"/>
      <c r="U626" s="3"/>
    </row>
    <row r="627">
      <c r="B627" s="1"/>
      <c r="K627" s="12"/>
      <c r="P627" s="2"/>
      <c r="U627" s="3"/>
    </row>
    <row r="628">
      <c r="B628" s="1"/>
      <c r="K628" s="12"/>
      <c r="P628" s="2"/>
      <c r="U628" s="3"/>
    </row>
    <row r="629">
      <c r="B629" s="1"/>
      <c r="K629" s="12"/>
      <c r="P629" s="2"/>
      <c r="U629" s="3"/>
    </row>
    <row r="630">
      <c r="B630" s="1"/>
      <c r="K630" s="12"/>
      <c r="P630" s="2"/>
      <c r="U630" s="3"/>
    </row>
    <row r="631">
      <c r="B631" s="1"/>
      <c r="K631" s="12"/>
      <c r="P631" s="2"/>
      <c r="U631" s="3"/>
    </row>
    <row r="632">
      <c r="B632" s="1"/>
      <c r="K632" s="12"/>
      <c r="P632" s="2"/>
      <c r="U632" s="3"/>
    </row>
    <row r="633">
      <c r="B633" s="1"/>
      <c r="K633" s="12"/>
      <c r="P633" s="2"/>
      <c r="U633" s="3"/>
    </row>
    <row r="634">
      <c r="B634" s="1"/>
      <c r="K634" s="12"/>
      <c r="P634" s="2"/>
      <c r="U634" s="3"/>
    </row>
    <row r="635">
      <c r="B635" s="1"/>
      <c r="K635" s="12"/>
      <c r="P635" s="2"/>
      <c r="U635" s="3"/>
    </row>
    <row r="636">
      <c r="B636" s="1"/>
      <c r="K636" s="12"/>
      <c r="P636" s="2"/>
      <c r="U636" s="3"/>
    </row>
    <row r="637">
      <c r="B637" s="1"/>
      <c r="K637" s="12"/>
      <c r="P637" s="2"/>
      <c r="U637" s="3"/>
    </row>
    <row r="638">
      <c r="B638" s="1"/>
      <c r="K638" s="12"/>
      <c r="P638" s="2"/>
      <c r="U638" s="3"/>
    </row>
    <row r="639">
      <c r="B639" s="1"/>
      <c r="K639" s="12"/>
      <c r="P639" s="2"/>
      <c r="U639" s="3"/>
    </row>
    <row r="640">
      <c r="B640" s="1"/>
      <c r="K640" s="12"/>
      <c r="P640" s="2"/>
      <c r="U640" s="3"/>
    </row>
    <row r="641">
      <c r="B641" s="1"/>
      <c r="K641" s="12"/>
      <c r="P641" s="2"/>
      <c r="U641" s="3"/>
    </row>
    <row r="642">
      <c r="B642" s="1"/>
      <c r="K642" s="12"/>
      <c r="P642" s="2"/>
      <c r="U642" s="3"/>
    </row>
    <row r="643">
      <c r="B643" s="1"/>
      <c r="K643" s="12"/>
      <c r="P643" s="2"/>
      <c r="U643" s="3"/>
    </row>
    <row r="644">
      <c r="B644" s="1"/>
      <c r="K644" s="12"/>
      <c r="P644" s="2"/>
      <c r="U644" s="3"/>
    </row>
    <row r="645">
      <c r="B645" s="1"/>
      <c r="K645" s="12"/>
      <c r="P645" s="2"/>
      <c r="U645" s="3"/>
    </row>
    <row r="646">
      <c r="B646" s="1"/>
      <c r="K646" s="12"/>
      <c r="P646" s="2"/>
      <c r="U646" s="3"/>
    </row>
    <row r="647">
      <c r="B647" s="1"/>
      <c r="K647" s="12"/>
      <c r="P647" s="2"/>
      <c r="U647" s="3"/>
    </row>
    <row r="648">
      <c r="B648" s="1"/>
      <c r="K648" s="12"/>
      <c r="P648" s="2"/>
      <c r="U648" s="3"/>
    </row>
    <row r="649">
      <c r="B649" s="1"/>
      <c r="K649" s="12"/>
      <c r="P649" s="2"/>
      <c r="U649" s="3"/>
    </row>
    <row r="650">
      <c r="B650" s="1"/>
      <c r="K650" s="12"/>
      <c r="P650" s="2"/>
      <c r="U650" s="3"/>
    </row>
    <row r="651">
      <c r="B651" s="1"/>
      <c r="K651" s="12"/>
      <c r="P651" s="2"/>
      <c r="U651" s="3"/>
    </row>
    <row r="652">
      <c r="B652" s="1"/>
      <c r="K652" s="12"/>
      <c r="P652" s="2"/>
      <c r="U652" s="3"/>
    </row>
    <row r="653">
      <c r="B653" s="1"/>
      <c r="K653" s="12"/>
      <c r="P653" s="2"/>
      <c r="U653" s="3"/>
    </row>
    <row r="654">
      <c r="B654" s="1"/>
      <c r="K654" s="12"/>
      <c r="P654" s="2"/>
      <c r="U654" s="3"/>
    </row>
    <row r="655">
      <c r="B655" s="1"/>
      <c r="K655" s="12"/>
      <c r="P655" s="2"/>
      <c r="U655" s="3"/>
    </row>
    <row r="656">
      <c r="B656" s="1"/>
      <c r="K656" s="12"/>
      <c r="P656" s="2"/>
      <c r="U656" s="3"/>
    </row>
    <row r="657">
      <c r="B657" s="1"/>
      <c r="K657" s="12"/>
      <c r="P657" s="2"/>
      <c r="U657" s="3"/>
    </row>
    <row r="658">
      <c r="B658" s="1"/>
      <c r="K658" s="12"/>
      <c r="P658" s="2"/>
      <c r="U658" s="3"/>
    </row>
    <row r="659">
      <c r="B659" s="1"/>
      <c r="K659" s="12"/>
      <c r="P659" s="2"/>
      <c r="U659" s="3"/>
    </row>
    <row r="660">
      <c r="B660" s="1"/>
      <c r="K660" s="12"/>
      <c r="P660" s="2"/>
      <c r="U660" s="3"/>
    </row>
    <row r="661">
      <c r="B661" s="1"/>
      <c r="K661" s="12"/>
      <c r="P661" s="2"/>
      <c r="U661" s="3"/>
    </row>
    <row r="662">
      <c r="B662" s="1"/>
      <c r="K662" s="12"/>
      <c r="P662" s="2"/>
      <c r="U662" s="3"/>
    </row>
    <row r="663">
      <c r="B663" s="1"/>
      <c r="K663" s="12"/>
      <c r="P663" s="2"/>
      <c r="U663" s="3"/>
    </row>
    <row r="664">
      <c r="B664" s="1"/>
      <c r="K664" s="12"/>
      <c r="P664" s="2"/>
      <c r="U664" s="3"/>
    </row>
    <row r="665">
      <c r="B665" s="1"/>
      <c r="K665" s="12"/>
      <c r="P665" s="2"/>
      <c r="U665" s="3"/>
    </row>
    <row r="666">
      <c r="B666" s="1"/>
      <c r="K666" s="12"/>
      <c r="P666" s="2"/>
      <c r="U666" s="3"/>
    </row>
    <row r="667">
      <c r="B667" s="1"/>
      <c r="K667" s="12"/>
      <c r="P667" s="2"/>
      <c r="U667" s="3"/>
    </row>
    <row r="668">
      <c r="B668" s="1"/>
      <c r="K668" s="12"/>
      <c r="P668" s="2"/>
      <c r="U668" s="3"/>
    </row>
    <row r="669">
      <c r="B669" s="1"/>
      <c r="K669" s="12"/>
      <c r="P669" s="2"/>
      <c r="U669" s="3"/>
    </row>
    <row r="670">
      <c r="B670" s="1"/>
      <c r="K670" s="12"/>
      <c r="P670" s="2"/>
      <c r="U670" s="3"/>
    </row>
    <row r="671">
      <c r="B671" s="1"/>
      <c r="K671" s="12"/>
      <c r="P671" s="2"/>
      <c r="U671" s="3"/>
    </row>
    <row r="672">
      <c r="B672" s="1"/>
      <c r="K672" s="12"/>
      <c r="P672" s="2"/>
      <c r="U672" s="3"/>
    </row>
    <row r="673">
      <c r="B673" s="1"/>
      <c r="K673" s="12"/>
      <c r="P673" s="2"/>
      <c r="U673" s="3"/>
    </row>
    <row r="674">
      <c r="B674" s="1"/>
      <c r="K674" s="12"/>
      <c r="P674" s="2"/>
      <c r="U674" s="3"/>
    </row>
    <row r="675">
      <c r="B675" s="1"/>
      <c r="K675" s="12"/>
      <c r="P675" s="2"/>
      <c r="U675" s="3"/>
    </row>
    <row r="676">
      <c r="B676" s="1"/>
      <c r="K676" s="12"/>
      <c r="P676" s="2"/>
      <c r="U676" s="3"/>
    </row>
    <row r="677">
      <c r="B677" s="1"/>
      <c r="K677" s="12"/>
      <c r="P677" s="2"/>
      <c r="U677" s="3"/>
    </row>
    <row r="678">
      <c r="B678" s="1"/>
      <c r="K678" s="12"/>
      <c r="P678" s="2"/>
      <c r="U678" s="3"/>
    </row>
    <row r="679">
      <c r="B679" s="1"/>
      <c r="K679" s="12"/>
      <c r="P679" s="2"/>
      <c r="U679" s="3"/>
    </row>
    <row r="680">
      <c r="B680" s="1"/>
      <c r="K680" s="12"/>
      <c r="P680" s="2"/>
      <c r="U680" s="3"/>
    </row>
    <row r="681">
      <c r="B681" s="1"/>
      <c r="K681" s="12"/>
      <c r="P681" s="2"/>
      <c r="U681" s="3"/>
    </row>
    <row r="682">
      <c r="B682" s="1"/>
      <c r="K682" s="12"/>
      <c r="P682" s="2"/>
      <c r="U682" s="3"/>
    </row>
    <row r="683">
      <c r="B683" s="1"/>
      <c r="K683" s="12"/>
      <c r="P683" s="2"/>
      <c r="U683" s="3"/>
    </row>
    <row r="684">
      <c r="B684" s="1"/>
      <c r="K684" s="12"/>
      <c r="P684" s="2"/>
      <c r="U684" s="3"/>
    </row>
    <row r="685">
      <c r="B685" s="1"/>
      <c r="K685" s="12"/>
      <c r="P685" s="2"/>
      <c r="U685" s="3"/>
    </row>
    <row r="686">
      <c r="B686" s="1"/>
      <c r="K686" s="12"/>
      <c r="P686" s="2"/>
      <c r="U686" s="3"/>
    </row>
    <row r="687">
      <c r="B687" s="1"/>
      <c r="K687" s="12"/>
      <c r="P687" s="2"/>
      <c r="U687" s="3"/>
    </row>
    <row r="688">
      <c r="B688" s="1"/>
      <c r="K688" s="12"/>
      <c r="P688" s="2"/>
      <c r="U688" s="3"/>
    </row>
    <row r="689">
      <c r="B689" s="1"/>
      <c r="K689" s="12"/>
      <c r="P689" s="2"/>
      <c r="U689" s="3"/>
    </row>
    <row r="690">
      <c r="B690" s="1"/>
      <c r="K690" s="12"/>
      <c r="P690" s="2"/>
      <c r="U690" s="3"/>
    </row>
    <row r="691">
      <c r="B691" s="1"/>
      <c r="K691" s="12"/>
      <c r="P691" s="2"/>
      <c r="U691" s="3"/>
    </row>
    <row r="692">
      <c r="B692" s="1"/>
      <c r="K692" s="12"/>
      <c r="P692" s="2"/>
      <c r="U692" s="3"/>
    </row>
    <row r="693">
      <c r="B693" s="1"/>
      <c r="K693" s="12"/>
      <c r="P693" s="2"/>
      <c r="U693" s="3"/>
    </row>
    <row r="694">
      <c r="B694" s="1"/>
      <c r="K694" s="12"/>
      <c r="P694" s="2"/>
      <c r="U694" s="3"/>
    </row>
    <row r="695">
      <c r="B695" s="1"/>
      <c r="K695" s="12"/>
      <c r="P695" s="2"/>
      <c r="U695" s="3"/>
    </row>
    <row r="696">
      <c r="B696" s="1"/>
      <c r="K696" s="12"/>
      <c r="P696" s="2"/>
      <c r="U696" s="3"/>
    </row>
    <row r="697">
      <c r="B697" s="1"/>
      <c r="K697" s="12"/>
      <c r="P697" s="2"/>
      <c r="U697" s="3"/>
    </row>
    <row r="698">
      <c r="B698" s="1"/>
      <c r="K698" s="12"/>
      <c r="P698" s="2"/>
      <c r="U698" s="3"/>
    </row>
    <row r="699">
      <c r="B699" s="1"/>
      <c r="K699" s="12"/>
      <c r="P699" s="2"/>
      <c r="U699" s="3"/>
    </row>
    <row r="700">
      <c r="B700" s="1"/>
      <c r="K700" s="12"/>
      <c r="P700" s="2"/>
      <c r="U700" s="3"/>
    </row>
    <row r="701">
      <c r="B701" s="1"/>
      <c r="K701" s="12"/>
      <c r="P701" s="2"/>
      <c r="U701" s="3"/>
    </row>
    <row r="702">
      <c r="B702" s="1"/>
      <c r="K702" s="12"/>
      <c r="P702" s="2"/>
      <c r="U702" s="3"/>
    </row>
    <row r="703">
      <c r="B703" s="1"/>
      <c r="K703" s="12"/>
      <c r="P703" s="2"/>
      <c r="U703" s="3"/>
    </row>
    <row r="704">
      <c r="B704" s="1"/>
      <c r="K704" s="12"/>
      <c r="P704" s="2"/>
      <c r="U704" s="3"/>
    </row>
    <row r="705">
      <c r="B705" s="1"/>
      <c r="K705" s="12"/>
      <c r="P705" s="2"/>
      <c r="U705" s="3"/>
    </row>
    <row r="706">
      <c r="B706" s="1"/>
      <c r="K706" s="12"/>
      <c r="P706" s="2"/>
      <c r="U706" s="3"/>
    </row>
    <row r="707">
      <c r="B707" s="1"/>
      <c r="K707" s="12"/>
      <c r="P707" s="2"/>
      <c r="U707" s="3"/>
    </row>
    <row r="708">
      <c r="B708" s="1"/>
      <c r="K708" s="12"/>
      <c r="P708" s="2"/>
      <c r="U708" s="3"/>
    </row>
    <row r="709">
      <c r="B709" s="1"/>
      <c r="K709" s="12"/>
      <c r="P709" s="2"/>
      <c r="U709" s="3"/>
    </row>
    <row r="710">
      <c r="B710" s="1"/>
      <c r="K710" s="12"/>
      <c r="P710" s="2"/>
      <c r="U710" s="3"/>
    </row>
    <row r="711">
      <c r="B711" s="1"/>
      <c r="K711" s="12"/>
      <c r="P711" s="2"/>
      <c r="U711" s="3"/>
    </row>
    <row r="712">
      <c r="B712" s="1"/>
      <c r="K712" s="12"/>
      <c r="P712" s="2"/>
      <c r="U712" s="3"/>
    </row>
    <row r="713">
      <c r="B713" s="1"/>
      <c r="K713" s="12"/>
      <c r="P713" s="2"/>
      <c r="U713" s="3"/>
    </row>
    <row r="714">
      <c r="B714" s="1"/>
      <c r="K714" s="12"/>
      <c r="P714" s="2"/>
      <c r="U714" s="3"/>
    </row>
    <row r="715">
      <c r="B715" s="1"/>
      <c r="K715" s="12"/>
      <c r="P715" s="2"/>
      <c r="U715" s="3"/>
    </row>
    <row r="716">
      <c r="B716" s="1"/>
      <c r="K716" s="12"/>
      <c r="P716" s="2"/>
      <c r="U716" s="3"/>
    </row>
    <row r="717">
      <c r="B717" s="1"/>
      <c r="K717" s="12"/>
      <c r="P717" s="2"/>
      <c r="U717" s="3"/>
    </row>
    <row r="718">
      <c r="B718" s="1"/>
      <c r="K718" s="12"/>
      <c r="P718" s="2"/>
      <c r="U718" s="3"/>
    </row>
    <row r="719">
      <c r="B719" s="1"/>
      <c r="K719" s="12"/>
      <c r="P719" s="2"/>
      <c r="U719" s="3"/>
    </row>
    <row r="720">
      <c r="B720" s="1"/>
      <c r="K720" s="12"/>
      <c r="P720" s="2"/>
      <c r="U720" s="3"/>
    </row>
    <row r="721">
      <c r="B721" s="1"/>
      <c r="K721" s="12"/>
      <c r="P721" s="2"/>
      <c r="U721" s="3"/>
    </row>
    <row r="722">
      <c r="B722" s="1"/>
      <c r="K722" s="12"/>
      <c r="P722" s="2"/>
      <c r="U722" s="3"/>
    </row>
    <row r="723">
      <c r="B723" s="1"/>
      <c r="K723" s="12"/>
      <c r="P723" s="2"/>
      <c r="U723" s="3"/>
    </row>
    <row r="724">
      <c r="B724" s="1"/>
      <c r="K724" s="12"/>
      <c r="P724" s="2"/>
      <c r="U724" s="3"/>
    </row>
    <row r="725">
      <c r="B725" s="1"/>
      <c r="K725" s="12"/>
      <c r="P725" s="2"/>
      <c r="U725" s="3"/>
    </row>
    <row r="726">
      <c r="B726" s="1"/>
      <c r="K726" s="12"/>
      <c r="P726" s="2"/>
      <c r="U726" s="3"/>
    </row>
    <row r="727">
      <c r="B727" s="1"/>
      <c r="K727" s="12"/>
      <c r="P727" s="2"/>
      <c r="U727" s="3"/>
    </row>
    <row r="728">
      <c r="B728" s="1"/>
      <c r="K728" s="12"/>
      <c r="P728" s="2"/>
      <c r="U728" s="3"/>
    </row>
    <row r="729">
      <c r="B729" s="1"/>
      <c r="K729" s="12"/>
      <c r="P729" s="2"/>
      <c r="U729" s="3"/>
    </row>
    <row r="730">
      <c r="B730" s="1"/>
      <c r="K730" s="12"/>
      <c r="P730" s="2"/>
      <c r="U730" s="3"/>
    </row>
    <row r="731">
      <c r="B731" s="1"/>
      <c r="K731" s="12"/>
      <c r="P731" s="2"/>
      <c r="U731" s="3"/>
    </row>
    <row r="732">
      <c r="B732" s="1"/>
      <c r="K732" s="12"/>
      <c r="P732" s="2"/>
      <c r="U732" s="3"/>
    </row>
    <row r="733">
      <c r="B733" s="1"/>
      <c r="K733" s="12"/>
      <c r="P733" s="2"/>
      <c r="U733" s="3"/>
    </row>
    <row r="734">
      <c r="B734" s="1"/>
      <c r="K734" s="12"/>
      <c r="P734" s="2"/>
      <c r="U734" s="3"/>
    </row>
    <row r="735">
      <c r="B735" s="1"/>
      <c r="K735" s="12"/>
      <c r="P735" s="2"/>
      <c r="U735" s="3"/>
    </row>
    <row r="736">
      <c r="B736" s="1"/>
      <c r="K736" s="12"/>
      <c r="P736" s="2"/>
      <c r="U736" s="3"/>
    </row>
    <row r="737">
      <c r="B737" s="1"/>
      <c r="K737" s="12"/>
      <c r="P737" s="2"/>
      <c r="U737" s="3"/>
    </row>
    <row r="738">
      <c r="B738" s="1"/>
      <c r="K738" s="12"/>
      <c r="P738" s="2"/>
      <c r="U738" s="3"/>
    </row>
    <row r="739">
      <c r="B739" s="1"/>
      <c r="K739" s="12"/>
      <c r="P739" s="2"/>
      <c r="U739" s="3"/>
    </row>
    <row r="740">
      <c r="B740" s="1"/>
      <c r="K740" s="12"/>
      <c r="P740" s="2"/>
      <c r="U740" s="3"/>
    </row>
    <row r="741">
      <c r="B741" s="1"/>
      <c r="K741" s="12"/>
      <c r="P741" s="2"/>
      <c r="U741" s="3"/>
    </row>
    <row r="742">
      <c r="B742" s="1"/>
      <c r="K742" s="12"/>
      <c r="P742" s="2"/>
      <c r="U742" s="3"/>
    </row>
    <row r="743">
      <c r="B743" s="1"/>
      <c r="K743" s="12"/>
      <c r="P743" s="2"/>
      <c r="U743" s="3"/>
    </row>
    <row r="744">
      <c r="B744" s="1"/>
      <c r="K744" s="12"/>
      <c r="P744" s="2"/>
      <c r="U744" s="3"/>
    </row>
    <row r="745">
      <c r="B745" s="1"/>
      <c r="K745" s="12"/>
      <c r="P745" s="2"/>
      <c r="U745" s="3"/>
    </row>
    <row r="746">
      <c r="B746" s="1"/>
      <c r="K746" s="12"/>
      <c r="P746" s="2"/>
      <c r="U746" s="3"/>
    </row>
    <row r="747">
      <c r="B747" s="1"/>
      <c r="K747" s="12"/>
      <c r="P747" s="2"/>
      <c r="U747" s="3"/>
    </row>
    <row r="748">
      <c r="B748" s="1"/>
      <c r="K748" s="12"/>
      <c r="P748" s="2"/>
      <c r="U748" s="3"/>
    </row>
    <row r="749">
      <c r="B749" s="1"/>
      <c r="K749" s="12"/>
      <c r="P749" s="2"/>
      <c r="U749" s="3"/>
    </row>
    <row r="750">
      <c r="B750" s="1"/>
      <c r="K750" s="12"/>
      <c r="P750" s="2"/>
      <c r="U750" s="3"/>
    </row>
    <row r="751">
      <c r="B751" s="1"/>
      <c r="K751" s="12"/>
      <c r="P751" s="2"/>
      <c r="U751" s="3"/>
    </row>
    <row r="752">
      <c r="B752" s="1"/>
      <c r="K752" s="12"/>
      <c r="P752" s="2"/>
      <c r="U752" s="3"/>
    </row>
    <row r="753">
      <c r="B753" s="1"/>
      <c r="K753" s="12"/>
      <c r="P753" s="2"/>
      <c r="U753" s="3"/>
    </row>
    <row r="754">
      <c r="B754" s="1"/>
      <c r="K754" s="12"/>
      <c r="P754" s="2"/>
      <c r="U754" s="3"/>
    </row>
    <row r="755">
      <c r="B755" s="1"/>
      <c r="K755" s="12"/>
      <c r="P755" s="2"/>
      <c r="U755" s="3"/>
    </row>
    <row r="756">
      <c r="B756" s="1"/>
      <c r="K756" s="12"/>
      <c r="P756" s="2"/>
      <c r="U756" s="3"/>
    </row>
    <row r="757">
      <c r="B757" s="1"/>
      <c r="K757" s="12"/>
      <c r="P757" s="2"/>
      <c r="U757" s="3"/>
    </row>
    <row r="758">
      <c r="B758" s="1"/>
      <c r="K758" s="12"/>
      <c r="P758" s="2"/>
      <c r="U758" s="3"/>
    </row>
    <row r="759">
      <c r="B759" s="1"/>
      <c r="K759" s="12"/>
      <c r="P759" s="2"/>
      <c r="U759" s="3"/>
    </row>
    <row r="760">
      <c r="B760" s="1"/>
      <c r="K760" s="12"/>
      <c r="P760" s="2"/>
      <c r="U760" s="3"/>
    </row>
    <row r="761">
      <c r="B761" s="1"/>
      <c r="K761" s="12"/>
      <c r="P761" s="2"/>
      <c r="U761" s="3"/>
    </row>
    <row r="762">
      <c r="B762" s="1"/>
      <c r="K762" s="12"/>
      <c r="P762" s="2"/>
      <c r="U762" s="3"/>
    </row>
    <row r="763">
      <c r="B763" s="1"/>
      <c r="K763" s="12"/>
      <c r="P763" s="2"/>
      <c r="U763" s="3"/>
    </row>
    <row r="764">
      <c r="B764" s="1"/>
      <c r="K764" s="12"/>
      <c r="P764" s="2"/>
      <c r="U764" s="3"/>
    </row>
    <row r="765">
      <c r="B765" s="1"/>
      <c r="K765" s="12"/>
      <c r="P765" s="2"/>
      <c r="U765" s="3"/>
    </row>
    <row r="766">
      <c r="B766" s="1"/>
      <c r="K766" s="12"/>
      <c r="P766" s="2"/>
      <c r="U766" s="3"/>
    </row>
    <row r="767">
      <c r="B767" s="1"/>
      <c r="K767" s="12"/>
      <c r="P767" s="2"/>
      <c r="U767" s="3"/>
    </row>
    <row r="768">
      <c r="B768" s="1"/>
      <c r="K768" s="12"/>
      <c r="P768" s="2"/>
      <c r="U768" s="3"/>
    </row>
    <row r="769">
      <c r="B769" s="1"/>
      <c r="K769" s="12"/>
      <c r="P769" s="2"/>
      <c r="U769" s="3"/>
    </row>
    <row r="770">
      <c r="B770" s="1"/>
      <c r="K770" s="12"/>
      <c r="P770" s="2"/>
      <c r="U770" s="3"/>
    </row>
    <row r="771">
      <c r="B771" s="1"/>
      <c r="K771" s="12"/>
      <c r="P771" s="2"/>
      <c r="U771" s="3"/>
    </row>
    <row r="772">
      <c r="B772" s="1"/>
      <c r="K772" s="12"/>
      <c r="P772" s="2"/>
      <c r="U772" s="3"/>
    </row>
    <row r="773">
      <c r="B773" s="1"/>
      <c r="K773" s="12"/>
      <c r="P773" s="2"/>
      <c r="U773" s="3"/>
    </row>
    <row r="774">
      <c r="B774" s="1"/>
      <c r="K774" s="12"/>
      <c r="P774" s="2"/>
      <c r="U774" s="3"/>
    </row>
    <row r="775">
      <c r="B775" s="1"/>
      <c r="K775" s="12"/>
      <c r="P775" s="2"/>
      <c r="U775" s="3"/>
    </row>
    <row r="776">
      <c r="B776" s="1"/>
      <c r="K776" s="12"/>
      <c r="P776" s="2"/>
      <c r="U776" s="3"/>
    </row>
    <row r="777">
      <c r="B777" s="1"/>
      <c r="K777" s="12"/>
      <c r="P777" s="2"/>
      <c r="U777" s="3"/>
    </row>
    <row r="778">
      <c r="B778" s="1"/>
      <c r="K778" s="12"/>
      <c r="P778" s="2"/>
      <c r="U778" s="3"/>
    </row>
    <row r="779">
      <c r="B779" s="1"/>
      <c r="K779" s="12"/>
      <c r="P779" s="2"/>
      <c r="U779" s="3"/>
    </row>
    <row r="780">
      <c r="B780" s="1"/>
      <c r="K780" s="12"/>
      <c r="P780" s="2"/>
      <c r="U780" s="3"/>
    </row>
    <row r="781">
      <c r="B781" s="1"/>
      <c r="K781" s="12"/>
      <c r="P781" s="2"/>
      <c r="U781" s="3"/>
    </row>
    <row r="782">
      <c r="B782" s="1"/>
      <c r="K782" s="12"/>
      <c r="P782" s="2"/>
      <c r="U782" s="3"/>
    </row>
    <row r="783">
      <c r="B783" s="1"/>
      <c r="K783" s="12"/>
      <c r="P783" s="2"/>
      <c r="U783" s="3"/>
    </row>
    <row r="784">
      <c r="B784" s="1"/>
      <c r="K784" s="12"/>
      <c r="P784" s="2"/>
      <c r="U784" s="3"/>
    </row>
    <row r="785">
      <c r="B785" s="1"/>
      <c r="K785" s="12"/>
      <c r="P785" s="2"/>
      <c r="U785" s="3"/>
    </row>
    <row r="786">
      <c r="B786" s="1"/>
      <c r="K786" s="12"/>
      <c r="P786" s="2"/>
      <c r="U786" s="3"/>
    </row>
    <row r="787">
      <c r="B787" s="1"/>
      <c r="K787" s="12"/>
      <c r="P787" s="2"/>
      <c r="U787" s="3"/>
    </row>
    <row r="788">
      <c r="B788" s="1"/>
      <c r="K788" s="12"/>
      <c r="P788" s="2"/>
      <c r="U788" s="3"/>
    </row>
    <row r="789">
      <c r="B789" s="1"/>
      <c r="K789" s="12"/>
      <c r="P789" s="2"/>
      <c r="U789" s="3"/>
    </row>
    <row r="790">
      <c r="B790" s="1"/>
      <c r="K790" s="12"/>
      <c r="P790" s="2"/>
      <c r="U790" s="3"/>
    </row>
    <row r="791">
      <c r="B791" s="1"/>
      <c r="K791" s="12"/>
      <c r="P791" s="2"/>
      <c r="U791" s="3"/>
    </row>
    <row r="792">
      <c r="B792" s="1"/>
      <c r="K792" s="12"/>
      <c r="P792" s="2"/>
      <c r="U792" s="3"/>
    </row>
    <row r="793">
      <c r="B793" s="1"/>
      <c r="K793" s="12"/>
      <c r="P793" s="2"/>
      <c r="U793" s="3"/>
    </row>
    <row r="794">
      <c r="B794" s="1"/>
      <c r="K794" s="12"/>
      <c r="P794" s="2"/>
      <c r="U794" s="3"/>
    </row>
    <row r="795">
      <c r="B795" s="1"/>
      <c r="K795" s="12"/>
      <c r="P795" s="2"/>
      <c r="U795" s="3"/>
    </row>
    <row r="796">
      <c r="B796" s="1"/>
      <c r="K796" s="12"/>
      <c r="P796" s="2"/>
      <c r="U796" s="3"/>
    </row>
    <row r="797">
      <c r="B797" s="1"/>
      <c r="K797" s="12"/>
      <c r="P797" s="2"/>
      <c r="U797" s="3"/>
    </row>
    <row r="798">
      <c r="B798" s="1"/>
      <c r="K798" s="12"/>
      <c r="P798" s="2"/>
      <c r="U798" s="3"/>
    </row>
    <row r="799">
      <c r="B799" s="1"/>
      <c r="K799" s="12"/>
      <c r="P799" s="2"/>
      <c r="U799" s="3"/>
    </row>
    <row r="800">
      <c r="B800" s="1"/>
      <c r="K800" s="12"/>
      <c r="P800" s="2"/>
      <c r="U800" s="3"/>
    </row>
    <row r="801">
      <c r="B801" s="1"/>
      <c r="K801" s="12"/>
      <c r="P801" s="2"/>
      <c r="U801" s="3"/>
    </row>
    <row r="802">
      <c r="B802" s="1"/>
      <c r="K802" s="12"/>
      <c r="P802" s="2"/>
      <c r="U802" s="3"/>
    </row>
    <row r="803">
      <c r="B803" s="1"/>
      <c r="K803" s="12"/>
      <c r="P803" s="2"/>
      <c r="U803" s="3"/>
    </row>
    <row r="804">
      <c r="B804" s="1"/>
      <c r="K804" s="12"/>
      <c r="P804" s="2"/>
      <c r="U804" s="3"/>
    </row>
    <row r="805">
      <c r="B805" s="1"/>
      <c r="K805" s="12"/>
      <c r="P805" s="2"/>
      <c r="U805" s="3"/>
    </row>
    <row r="806">
      <c r="B806" s="1"/>
      <c r="K806" s="12"/>
      <c r="P806" s="2"/>
      <c r="U806" s="3"/>
    </row>
    <row r="807">
      <c r="B807" s="1"/>
      <c r="K807" s="12"/>
      <c r="P807" s="2"/>
      <c r="U807" s="3"/>
    </row>
    <row r="808">
      <c r="B808" s="1"/>
      <c r="K808" s="12"/>
      <c r="P808" s="2"/>
      <c r="U808" s="3"/>
    </row>
    <row r="809">
      <c r="B809" s="1"/>
      <c r="K809" s="12"/>
      <c r="P809" s="2"/>
      <c r="U809" s="3"/>
    </row>
    <row r="810">
      <c r="B810" s="1"/>
      <c r="K810" s="12"/>
      <c r="P810" s="2"/>
      <c r="U810" s="3"/>
    </row>
    <row r="811">
      <c r="B811" s="1"/>
      <c r="K811" s="12"/>
      <c r="P811" s="2"/>
      <c r="U811" s="3"/>
    </row>
    <row r="812">
      <c r="B812" s="1"/>
      <c r="K812" s="12"/>
      <c r="P812" s="2"/>
      <c r="U812" s="3"/>
    </row>
    <row r="813">
      <c r="B813" s="1"/>
      <c r="K813" s="12"/>
      <c r="P813" s="2"/>
      <c r="U813" s="3"/>
    </row>
    <row r="814">
      <c r="B814" s="1"/>
      <c r="K814" s="12"/>
      <c r="P814" s="2"/>
      <c r="U814" s="3"/>
    </row>
    <row r="815">
      <c r="B815" s="1"/>
      <c r="K815" s="12"/>
      <c r="P815" s="2"/>
      <c r="U815" s="3"/>
    </row>
    <row r="816">
      <c r="B816" s="1"/>
      <c r="K816" s="12"/>
      <c r="P816" s="2"/>
      <c r="U816" s="3"/>
    </row>
    <row r="817">
      <c r="B817" s="1"/>
      <c r="K817" s="12"/>
      <c r="P817" s="2"/>
      <c r="U817" s="3"/>
    </row>
    <row r="818">
      <c r="B818" s="1"/>
      <c r="K818" s="12"/>
      <c r="P818" s="2"/>
      <c r="U818" s="3"/>
    </row>
    <row r="819">
      <c r="B819" s="1"/>
      <c r="K819" s="12"/>
      <c r="P819" s="2"/>
      <c r="U819" s="3"/>
    </row>
    <row r="820">
      <c r="B820" s="1"/>
      <c r="K820" s="12"/>
      <c r="P820" s="2"/>
      <c r="U820" s="3"/>
    </row>
    <row r="821">
      <c r="B821" s="1"/>
      <c r="K821" s="12"/>
      <c r="P821" s="2"/>
      <c r="U821" s="3"/>
    </row>
    <row r="822">
      <c r="B822" s="1"/>
      <c r="K822" s="12"/>
      <c r="P822" s="2"/>
      <c r="U822" s="3"/>
    </row>
    <row r="823">
      <c r="B823" s="1"/>
      <c r="K823" s="12"/>
      <c r="P823" s="2"/>
      <c r="U823" s="3"/>
    </row>
    <row r="824">
      <c r="B824" s="1"/>
      <c r="K824" s="12"/>
      <c r="P824" s="2"/>
      <c r="U824" s="3"/>
    </row>
    <row r="825">
      <c r="B825" s="1"/>
      <c r="K825" s="12"/>
      <c r="P825" s="2"/>
      <c r="U825" s="3"/>
    </row>
    <row r="826">
      <c r="B826" s="1"/>
      <c r="K826" s="12"/>
      <c r="P826" s="2"/>
      <c r="U826" s="3"/>
    </row>
    <row r="827">
      <c r="B827" s="1"/>
      <c r="K827" s="12"/>
      <c r="P827" s="2"/>
      <c r="U827" s="3"/>
    </row>
    <row r="828">
      <c r="B828" s="1"/>
      <c r="K828" s="12"/>
      <c r="P828" s="2"/>
      <c r="U828" s="3"/>
    </row>
    <row r="829">
      <c r="B829" s="1"/>
      <c r="K829" s="12"/>
      <c r="P829" s="2"/>
      <c r="U829" s="3"/>
    </row>
    <row r="830">
      <c r="B830" s="1"/>
      <c r="K830" s="12"/>
      <c r="P830" s="2"/>
      <c r="U830" s="3"/>
    </row>
    <row r="831">
      <c r="B831" s="1"/>
      <c r="K831" s="12"/>
      <c r="P831" s="2"/>
      <c r="U831" s="3"/>
    </row>
    <row r="832">
      <c r="B832" s="1"/>
      <c r="K832" s="12"/>
      <c r="P832" s="2"/>
      <c r="U832" s="3"/>
    </row>
    <row r="833">
      <c r="B833" s="1"/>
      <c r="K833" s="12"/>
      <c r="P833" s="2"/>
      <c r="U833" s="3"/>
    </row>
    <row r="834">
      <c r="B834" s="1"/>
      <c r="K834" s="12"/>
      <c r="P834" s="2"/>
      <c r="U834" s="3"/>
    </row>
    <row r="835">
      <c r="B835" s="1"/>
      <c r="K835" s="12"/>
      <c r="P835" s="2"/>
      <c r="U835" s="3"/>
    </row>
    <row r="836">
      <c r="B836" s="1"/>
      <c r="K836" s="12"/>
      <c r="P836" s="2"/>
      <c r="U836" s="3"/>
    </row>
    <row r="837">
      <c r="B837" s="1"/>
      <c r="K837" s="12"/>
      <c r="P837" s="2"/>
      <c r="U837" s="3"/>
    </row>
    <row r="838">
      <c r="B838" s="1"/>
      <c r="K838" s="12"/>
      <c r="P838" s="2"/>
      <c r="U838" s="3"/>
    </row>
    <row r="839">
      <c r="B839" s="1"/>
      <c r="K839" s="12"/>
      <c r="P839" s="2"/>
      <c r="U839" s="3"/>
    </row>
    <row r="840">
      <c r="B840" s="1"/>
      <c r="K840" s="12"/>
      <c r="P840" s="2"/>
      <c r="U840" s="3"/>
    </row>
    <row r="841">
      <c r="B841" s="1"/>
      <c r="K841" s="12"/>
      <c r="P841" s="2"/>
      <c r="U841" s="3"/>
    </row>
    <row r="842">
      <c r="B842" s="1"/>
      <c r="K842" s="12"/>
      <c r="P842" s="2"/>
      <c r="U842" s="3"/>
    </row>
    <row r="843">
      <c r="B843" s="1"/>
      <c r="K843" s="12"/>
      <c r="P843" s="2"/>
      <c r="U843" s="3"/>
    </row>
    <row r="844">
      <c r="B844" s="1"/>
      <c r="K844" s="12"/>
      <c r="P844" s="2"/>
      <c r="U844" s="3"/>
    </row>
    <row r="845">
      <c r="B845" s="1"/>
      <c r="K845" s="12"/>
      <c r="P845" s="2"/>
      <c r="U845" s="3"/>
    </row>
    <row r="846">
      <c r="B846" s="1"/>
      <c r="K846" s="12"/>
      <c r="P846" s="2"/>
      <c r="U846" s="3"/>
    </row>
    <row r="847">
      <c r="B847" s="1"/>
      <c r="K847" s="12"/>
      <c r="P847" s="2"/>
      <c r="U847" s="3"/>
    </row>
    <row r="848">
      <c r="B848" s="1"/>
      <c r="K848" s="12"/>
      <c r="P848" s="2"/>
      <c r="U848" s="3"/>
    </row>
    <row r="849">
      <c r="B849" s="1"/>
      <c r="K849" s="12"/>
      <c r="P849" s="2"/>
      <c r="U849" s="3"/>
    </row>
    <row r="850">
      <c r="B850" s="1"/>
      <c r="K850" s="12"/>
      <c r="P850" s="2"/>
      <c r="U850" s="3"/>
    </row>
    <row r="851">
      <c r="B851" s="1"/>
      <c r="K851" s="12"/>
      <c r="P851" s="2"/>
      <c r="U851" s="3"/>
    </row>
    <row r="852">
      <c r="B852" s="1"/>
      <c r="K852" s="12"/>
      <c r="P852" s="2"/>
      <c r="U852" s="3"/>
    </row>
    <row r="853">
      <c r="B853" s="1"/>
      <c r="K853" s="12"/>
      <c r="P853" s="2"/>
      <c r="U853" s="3"/>
    </row>
    <row r="854">
      <c r="B854" s="1"/>
      <c r="K854" s="12"/>
      <c r="P854" s="2"/>
      <c r="U854" s="3"/>
    </row>
    <row r="855">
      <c r="B855" s="1"/>
      <c r="K855" s="12"/>
      <c r="P855" s="2"/>
      <c r="U855" s="3"/>
    </row>
    <row r="856">
      <c r="B856" s="1"/>
      <c r="K856" s="12"/>
      <c r="P856" s="2"/>
      <c r="U856" s="3"/>
    </row>
    <row r="857">
      <c r="B857" s="1"/>
      <c r="K857" s="12"/>
      <c r="P857" s="2"/>
      <c r="U857" s="3"/>
    </row>
    <row r="858">
      <c r="B858" s="1"/>
      <c r="K858" s="12"/>
      <c r="P858" s="2"/>
      <c r="U858" s="3"/>
    </row>
    <row r="859">
      <c r="B859" s="1"/>
      <c r="K859" s="12"/>
      <c r="P859" s="2"/>
      <c r="U859" s="3"/>
    </row>
    <row r="860">
      <c r="B860" s="1"/>
      <c r="K860" s="12"/>
      <c r="P860" s="2"/>
      <c r="U860" s="3"/>
    </row>
    <row r="861">
      <c r="B861" s="1"/>
      <c r="K861" s="12"/>
      <c r="P861" s="2"/>
      <c r="U861" s="3"/>
    </row>
    <row r="862">
      <c r="B862" s="1"/>
      <c r="K862" s="12"/>
      <c r="P862" s="2"/>
      <c r="U862" s="3"/>
    </row>
    <row r="863">
      <c r="B863" s="1"/>
      <c r="K863" s="12"/>
      <c r="P863" s="2"/>
      <c r="U863" s="3"/>
    </row>
    <row r="864">
      <c r="B864" s="1"/>
      <c r="K864" s="12"/>
      <c r="P864" s="2"/>
      <c r="U864" s="3"/>
    </row>
    <row r="865">
      <c r="B865" s="1"/>
      <c r="K865" s="12"/>
      <c r="P865" s="2"/>
      <c r="U865" s="3"/>
    </row>
    <row r="866">
      <c r="B866" s="1"/>
      <c r="K866" s="12"/>
      <c r="P866" s="2"/>
      <c r="U866" s="3"/>
    </row>
    <row r="867">
      <c r="B867" s="1"/>
      <c r="K867" s="12"/>
      <c r="P867" s="2"/>
      <c r="U867" s="3"/>
    </row>
    <row r="868">
      <c r="B868" s="1"/>
      <c r="K868" s="12"/>
      <c r="P868" s="2"/>
      <c r="U868" s="3"/>
    </row>
    <row r="869">
      <c r="B869" s="1"/>
      <c r="K869" s="12"/>
      <c r="P869" s="2"/>
      <c r="U869" s="3"/>
    </row>
    <row r="870">
      <c r="B870" s="1"/>
      <c r="K870" s="12"/>
      <c r="P870" s="2"/>
      <c r="U870" s="3"/>
    </row>
    <row r="871">
      <c r="B871" s="1"/>
      <c r="K871" s="12"/>
      <c r="P871" s="2"/>
      <c r="U871" s="3"/>
    </row>
    <row r="872">
      <c r="B872" s="1"/>
      <c r="K872" s="12"/>
      <c r="P872" s="2"/>
      <c r="U872" s="3"/>
    </row>
    <row r="873">
      <c r="B873" s="1"/>
      <c r="K873" s="12"/>
      <c r="P873" s="2"/>
      <c r="U873" s="3"/>
    </row>
    <row r="874">
      <c r="B874" s="1"/>
      <c r="K874" s="12"/>
      <c r="P874" s="2"/>
      <c r="U874" s="3"/>
    </row>
    <row r="875">
      <c r="B875" s="1"/>
      <c r="K875" s="12"/>
      <c r="P875" s="2"/>
      <c r="U875" s="3"/>
    </row>
    <row r="876">
      <c r="B876" s="1"/>
      <c r="K876" s="12"/>
      <c r="P876" s="2"/>
      <c r="U876" s="3"/>
    </row>
    <row r="877">
      <c r="B877" s="1"/>
      <c r="K877" s="12"/>
      <c r="P877" s="2"/>
      <c r="U877" s="3"/>
    </row>
    <row r="878">
      <c r="B878" s="1"/>
      <c r="K878" s="12"/>
      <c r="P878" s="2"/>
      <c r="U878" s="3"/>
    </row>
    <row r="879">
      <c r="B879" s="1"/>
      <c r="K879" s="12"/>
      <c r="P879" s="2"/>
      <c r="U879" s="3"/>
    </row>
    <row r="880">
      <c r="B880" s="1"/>
      <c r="K880" s="12"/>
      <c r="P880" s="2"/>
      <c r="U880" s="3"/>
    </row>
    <row r="881">
      <c r="B881" s="1"/>
      <c r="K881" s="12"/>
      <c r="P881" s="2"/>
      <c r="U881" s="3"/>
    </row>
    <row r="882">
      <c r="B882" s="1"/>
      <c r="K882" s="12"/>
      <c r="P882" s="2"/>
      <c r="U882" s="3"/>
    </row>
    <row r="883">
      <c r="B883" s="1"/>
      <c r="K883" s="12"/>
      <c r="P883" s="2"/>
      <c r="U883" s="3"/>
    </row>
    <row r="884">
      <c r="B884" s="1"/>
      <c r="K884" s="12"/>
      <c r="P884" s="2"/>
      <c r="U884" s="3"/>
    </row>
    <row r="885">
      <c r="B885" s="1"/>
      <c r="K885" s="12"/>
      <c r="P885" s="2"/>
      <c r="U885" s="3"/>
    </row>
    <row r="886">
      <c r="B886" s="1"/>
      <c r="K886" s="12"/>
      <c r="P886" s="2"/>
      <c r="U886" s="3"/>
    </row>
    <row r="887">
      <c r="B887" s="1"/>
      <c r="K887" s="12"/>
      <c r="P887" s="2"/>
      <c r="U887" s="3"/>
    </row>
    <row r="888">
      <c r="B888" s="1"/>
      <c r="K888" s="12"/>
      <c r="P888" s="2"/>
      <c r="U888" s="3"/>
    </row>
    <row r="889">
      <c r="B889" s="1"/>
      <c r="K889" s="12"/>
      <c r="P889" s="2"/>
      <c r="U889" s="3"/>
    </row>
    <row r="890">
      <c r="B890" s="1"/>
      <c r="K890" s="12"/>
      <c r="P890" s="2"/>
      <c r="U890" s="3"/>
    </row>
    <row r="891">
      <c r="B891" s="1"/>
      <c r="K891" s="12"/>
      <c r="P891" s="2"/>
      <c r="U891" s="3"/>
    </row>
    <row r="892">
      <c r="B892" s="1"/>
      <c r="K892" s="12"/>
      <c r="P892" s="2"/>
      <c r="U892" s="3"/>
    </row>
    <row r="893">
      <c r="B893" s="1"/>
      <c r="K893" s="12"/>
      <c r="P893" s="2"/>
      <c r="U893" s="3"/>
    </row>
    <row r="894">
      <c r="B894" s="1"/>
      <c r="K894" s="12"/>
      <c r="P894" s="2"/>
      <c r="U894" s="3"/>
    </row>
    <row r="895">
      <c r="B895" s="1"/>
      <c r="K895" s="12"/>
      <c r="P895" s="2"/>
      <c r="U895" s="3"/>
    </row>
    <row r="896">
      <c r="B896" s="1"/>
      <c r="K896" s="12"/>
      <c r="P896" s="2"/>
      <c r="U896" s="3"/>
    </row>
    <row r="897">
      <c r="B897" s="1"/>
      <c r="K897" s="12"/>
      <c r="P897" s="2"/>
      <c r="U897" s="3"/>
    </row>
    <row r="898">
      <c r="B898" s="1"/>
      <c r="K898" s="12"/>
      <c r="P898" s="2"/>
      <c r="U898" s="3"/>
    </row>
    <row r="899">
      <c r="B899" s="1"/>
      <c r="K899" s="12"/>
      <c r="P899" s="2"/>
      <c r="U899" s="3"/>
    </row>
    <row r="900">
      <c r="B900" s="1"/>
      <c r="K900" s="12"/>
      <c r="P900" s="2"/>
      <c r="U900" s="3"/>
    </row>
    <row r="901">
      <c r="B901" s="1"/>
      <c r="K901" s="12"/>
      <c r="P901" s="2"/>
      <c r="U901" s="3"/>
    </row>
    <row r="902">
      <c r="B902" s="1"/>
      <c r="K902" s="12"/>
      <c r="P902" s="2"/>
      <c r="U902" s="3"/>
    </row>
    <row r="903">
      <c r="B903" s="1"/>
      <c r="K903" s="12"/>
      <c r="P903" s="2"/>
      <c r="U903" s="3"/>
    </row>
    <row r="904">
      <c r="B904" s="1"/>
      <c r="K904" s="12"/>
      <c r="P904" s="2"/>
      <c r="U904" s="3"/>
    </row>
    <row r="905">
      <c r="B905" s="1"/>
      <c r="K905" s="12"/>
      <c r="P905" s="2"/>
      <c r="U905" s="3"/>
    </row>
    <row r="906">
      <c r="B906" s="1"/>
      <c r="K906" s="12"/>
      <c r="P906" s="2"/>
      <c r="U906" s="3"/>
    </row>
    <row r="907">
      <c r="B907" s="1"/>
      <c r="K907" s="12"/>
      <c r="P907" s="2"/>
      <c r="U907" s="3"/>
    </row>
    <row r="908">
      <c r="B908" s="1"/>
      <c r="K908" s="12"/>
      <c r="P908" s="2"/>
      <c r="U908" s="3"/>
    </row>
    <row r="909">
      <c r="B909" s="1"/>
      <c r="K909" s="12"/>
      <c r="P909" s="2"/>
      <c r="U909" s="3"/>
    </row>
    <row r="910">
      <c r="B910" s="1"/>
      <c r="K910" s="12"/>
      <c r="P910" s="2"/>
      <c r="U910" s="3"/>
    </row>
    <row r="911">
      <c r="B911" s="1"/>
      <c r="K911" s="12"/>
      <c r="P911" s="2"/>
      <c r="U911" s="3"/>
    </row>
    <row r="912">
      <c r="B912" s="1"/>
      <c r="K912" s="12"/>
      <c r="P912" s="2"/>
      <c r="U912" s="3"/>
    </row>
    <row r="913">
      <c r="B913" s="1"/>
      <c r="K913" s="12"/>
      <c r="P913" s="2"/>
      <c r="U913" s="3"/>
    </row>
    <row r="914">
      <c r="B914" s="1"/>
      <c r="K914" s="12"/>
      <c r="P914" s="2"/>
      <c r="U914" s="3"/>
    </row>
    <row r="915">
      <c r="B915" s="1"/>
      <c r="K915" s="12"/>
      <c r="P915" s="2"/>
      <c r="U915" s="3"/>
    </row>
    <row r="916">
      <c r="B916" s="1"/>
      <c r="K916" s="12"/>
      <c r="P916" s="2"/>
      <c r="U916" s="3"/>
    </row>
    <row r="917">
      <c r="B917" s="1"/>
      <c r="K917" s="12"/>
      <c r="P917" s="2"/>
      <c r="U917" s="3"/>
    </row>
    <row r="918">
      <c r="B918" s="1"/>
      <c r="K918" s="12"/>
      <c r="P918" s="2"/>
      <c r="U918" s="3"/>
    </row>
    <row r="919">
      <c r="B919" s="1"/>
      <c r="K919" s="12"/>
      <c r="P919" s="2"/>
      <c r="U919" s="3"/>
    </row>
    <row r="920">
      <c r="B920" s="1"/>
      <c r="K920" s="12"/>
      <c r="P920" s="2"/>
      <c r="U920" s="3"/>
    </row>
    <row r="921">
      <c r="B921" s="1"/>
      <c r="K921" s="12"/>
      <c r="P921" s="2"/>
      <c r="U921" s="3"/>
    </row>
    <row r="922">
      <c r="B922" s="1"/>
      <c r="K922" s="12"/>
      <c r="P922" s="2"/>
      <c r="U922" s="3"/>
    </row>
    <row r="923">
      <c r="B923" s="1"/>
      <c r="K923" s="12"/>
      <c r="P923" s="2"/>
      <c r="U923" s="3"/>
    </row>
    <row r="924">
      <c r="B924" s="1"/>
      <c r="K924" s="12"/>
      <c r="P924" s="2"/>
      <c r="U924" s="3"/>
    </row>
    <row r="925">
      <c r="B925" s="1"/>
      <c r="K925" s="12"/>
      <c r="P925" s="2"/>
      <c r="U925" s="3"/>
    </row>
    <row r="926">
      <c r="B926" s="1"/>
      <c r="K926" s="12"/>
      <c r="P926" s="2"/>
      <c r="U926" s="3"/>
    </row>
    <row r="927">
      <c r="B927" s="1"/>
      <c r="K927" s="12"/>
      <c r="P927" s="2"/>
      <c r="U927" s="3"/>
    </row>
    <row r="928">
      <c r="B928" s="1"/>
      <c r="K928" s="12"/>
      <c r="P928" s="2"/>
      <c r="U928" s="3"/>
    </row>
    <row r="929">
      <c r="B929" s="1"/>
      <c r="K929" s="12"/>
      <c r="P929" s="2"/>
      <c r="U929" s="3"/>
    </row>
    <row r="930">
      <c r="B930" s="1"/>
      <c r="K930" s="12"/>
      <c r="P930" s="2"/>
      <c r="U930" s="3"/>
    </row>
    <row r="931">
      <c r="B931" s="1"/>
      <c r="K931" s="12"/>
      <c r="P931" s="2"/>
      <c r="U931" s="3"/>
    </row>
    <row r="932">
      <c r="B932" s="1"/>
      <c r="K932" s="12"/>
      <c r="P932" s="2"/>
      <c r="U932" s="3"/>
    </row>
    <row r="933">
      <c r="B933" s="1"/>
      <c r="K933" s="12"/>
      <c r="P933" s="2"/>
      <c r="U933" s="3"/>
    </row>
    <row r="934">
      <c r="B934" s="1"/>
      <c r="K934" s="12"/>
      <c r="P934" s="2"/>
      <c r="U934" s="3"/>
    </row>
    <row r="935">
      <c r="B935" s="1"/>
      <c r="K935" s="12"/>
      <c r="P935" s="2"/>
      <c r="U935" s="3"/>
    </row>
    <row r="936">
      <c r="B936" s="1"/>
      <c r="K936" s="12"/>
      <c r="P936" s="2"/>
      <c r="U936" s="3"/>
    </row>
    <row r="937">
      <c r="B937" s="1"/>
      <c r="K937" s="12"/>
      <c r="P937" s="2"/>
      <c r="U937" s="3"/>
    </row>
    <row r="938">
      <c r="B938" s="1"/>
      <c r="K938" s="12"/>
      <c r="P938" s="2"/>
      <c r="U938" s="3"/>
    </row>
    <row r="939">
      <c r="B939" s="1"/>
      <c r="K939" s="12"/>
      <c r="P939" s="2"/>
      <c r="U939" s="3"/>
    </row>
    <row r="940">
      <c r="B940" s="1"/>
      <c r="K940" s="12"/>
      <c r="P940" s="2"/>
      <c r="U940" s="3"/>
    </row>
    <row r="941">
      <c r="B941" s="1"/>
      <c r="K941" s="12"/>
      <c r="P941" s="2"/>
      <c r="U941" s="3"/>
    </row>
    <row r="942">
      <c r="B942" s="1"/>
      <c r="K942" s="12"/>
      <c r="P942" s="2"/>
      <c r="U942" s="3"/>
    </row>
    <row r="943">
      <c r="B943" s="1"/>
      <c r="K943" s="12"/>
      <c r="P943" s="2"/>
      <c r="U943" s="3"/>
    </row>
    <row r="944">
      <c r="B944" s="1"/>
      <c r="K944" s="12"/>
      <c r="P944" s="2"/>
      <c r="U944" s="3"/>
    </row>
    <row r="945">
      <c r="B945" s="1"/>
      <c r="K945" s="12"/>
      <c r="P945" s="2"/>
      <c r="U945" s="3"/>
    </row>
    <row r="946">
      <c r="B946" s="1"/>
      <c r="K946" s="12"/>
      <c r="P946" s="2"/>
      <c r="U946" s="3"/>
    </row>
    <row r="947">
      <c r="B947" s="1"/>
      <c r="K947" s="12"/>
      <c r="P947" s="2"/>
      <c r="U947" s="3"/>
    </row>
    <row r="948">
      <c r="B948" s="1"/>
      <c r="K948" s="12"/>
      <c r="P948" s="2"/>
      <c r="U948" s="3"/>
    </row>
    <row r="949">
      <c r="B949" s="1"/>
      <c r="K949" s="12"/>
      <c r="P949" s="2"/>
      <c r="U949" s="3"/>
    </row>
    <row r="950">
      <c r="B950" s="1"/>
      <c r="K950" s="12"/>
      <c r="P950" s="2"/>
      <c r="U950" s="3"/>
    </row>
    <row r="951">
      <c r="B951" s="1"/>
      <c r="K951" s="12"/>
      <c r="P951" s="2"/>
      <c r="U951" s="3"/>
    </row>
    <row r="952">
      <c r="B952" s="1"/>
      <c r="K952" s="12"/>
      <c r="P952" s="2"/>
      <c r="U952" s="3"/>
    </row>
    <row r="953">
      <c r="B953" s="1"/>
      <c r="K953" s="12"/>
      <c r="P953" s="2"/>
      <c r="U953" s="3"/>
    </row>
    <row r="954">
      <c r="B954" s="1"/>
      <c r="K954" s="12"/>
      <c r="P954" s="2"/>
      <c r="U954" s="3"/>
    </row>
    <row r="955">
      <c r="B955" s="1"/>
      <c r="K955" s="12"/>
      <c r="P955" s="2"/>
      <c r="U955" s="3"/>
    </row>
    <row r="956">
      <c r="B956" s="1"/>
      <c r="K956" s="12"/>
      <c r="P956" s="2"/>
      <c r="U956" s="3"/>
    </row>
    <row r="957">
      <c r="B957" s="1"/>
      <c r="K957" s="12"/>
      <c r="P957" s="2"/>
      <c r="U957" s="3"/>
    </row>
    <row r="958">
      <c r="B958" s="1"/>
      <c r="K958" s="12"/>
      <c r="P958" s="2"/>
      <c r="U958" s="3"/>
    </row>
    <row r="959">
      <c r="B959" s="1"/>
      <c r="K959" s="12"/>
      <c r="P959" s="2"/>
      <c r="U959" s="3"/>
    </row>
    <row r="960">
      <c r="B960" s="1"/>
      <c r="K960" s="12"/>
      <c r="P960" s="2"/>
      <c r="U960" s="3"/>
    </row>
    <row r="961">
      <c r="B961" s="1"/>
      <c r="K961" s="12"/>
      <c r="P961" s="2"/>
      <c r="U961" s="3"/>
    </row>
    <row r="962">
      <c r="B962" s="1"/>
      <c r="K962" s="12"/>
      <c r="P962" s="2"/>
      <c r="U962" s="3"/>
    </row>
    <row r="963">
      <c r="B963" s="1"/>
      <c r="K963" s="12"/>
      <c r="P963" s="2"/>
      <c r="U963" s="3"/>
    </row>
    <row r="964">
      <c r="B964" s="1"/>
      <c r="K964" s="12"/>
      <c r="P964" s="2"/>
      <c r="U964" s="3"/>
    </row>
    <row r="965">
      <c r="B965" s="1"/>
      <c r="K965" s="12"/>
      <c r="P965" s="2"/>
      <c r="U965" s="3"/>
    </row>
    <row r="966">
      <c r="B966" s="1"/>
      <c r="K966" s="12"/>
      <c r="P966" s="2"/>
      <c r="U966" s="3"/>
    </row>
    <row r="967">
      <c r="B967" s="1"/>
      <c r="K967" s="12"/>
      <c r="P967" s="2"/>
      <c r="U967" s="3"/>
    </row>
    <row r="968">
      <c r="B968" s="1"/>
      <c r="K968" s="12"/>
      <c r="P968" s="2"/>
      <c r="U968" s="3"/>
    </row>
    <row r="969">
      <c r="B969" s="1"/>
      <c r="K969" s="12"/>
      <c r="P969" s="2"/>
      <c r="U969" s="3"/>
    </row>
    <row r="970">
      <c r="B970" s="1"/>
      <c r="K970" s="12"/>
      <c r="P970" s="2"/>
      <c r="U970" s="3"/>
    </row>
    <row r="971">
      <c r="B971" s="1"/>
      <c r="K971" s="12"/>
      <c r="P971" s="2"/>
      <c r="U971" s="3"/>
    </row>
    <row r="972">
      <c r="B972" s="1"/>
      <c r="K972" s="12"/>
      <c r="P972" s="2"/>
      <c r="U972" s="3"/>
    </row>
    <row r="973">
      <c r="B973" s="1"/>
      <c r="K973" s="12"/>
      <c r="P973" s="2"/>
      <c r="U973" s="3"/>
    </row>
    <row r="974">
      <c r="B974" s="1"/>
      <c r="K974" s="12"/>
      <c r="P974" s="2"/>
      <c r="U974" s="3"/>
    </row>
    <row r="975">
      <c r="B975" s="1"/>
      <c r="K975" s="12"/>
      <c r="P975" s="2"/>
      <c r="U975" s="3"/>
    </row>
    <row r="976">
      <c r="B976" s="1"/>
      <c r="K976" s="12"/>
      <c r="P976" s="2"/>
      <c r="U976" s="3"/>
    </row>
    <row r="977">
      <c r="B977" s="1"/>
      <c r="K977" s="12"/>
      <c r="P977" s="2"/>
      <c r="U977" s="3"/>
    </row>
    <row r="978">
      <c r="B978" s="1"/>
      <c r="K978" s="12"/>
      <c r="P978" s="2"/>
      <c r="U978" s="3"/>
    </row>
    <row r="979">
      <c r="B979" s="1"/>
      <c r="K979" s="12"/>
      <c r="P979" s="2"/>
      <c r="U979" s="3"/>
    </row>
    <row r="980">
      <c r="B980" s="1"/>
      <c r="K980" s="12"/>
      <c r="P980" s="2"/>
      <c r="U980" s="3"/>
    </row>
    <row r="981">
      <c r="B981" s="1"/>
      <c r="K981" s="12"/>
      <c r="P981" s="2"/>
      <c r="U981" s="3"/>
    </row>
    <row r="982">
      <c r="B982" s="1"/>
      <c r="K982" s="12"/>
      <c r="P982" s="2"/>
      <c r="U982" s="3"/>
    </row>
    <row r="983">
      <c r="B983" s="1"/>
      <c r="K983" s="12"/>
      <c r="P983" s="2"/>
      <c r="U983" s="3"/>
    </row>
    <row r="984">
      <c r="B984" s="1"/>
      <c r="K984" s="12"/>
      <c r="P984" s="2"/>
      <c r="U984" s="3"/>
    </row>
    <row r="985">
      <c r="B985" s="1"/>
      <c r="K985" s="12"/>
      <c r="P985" s="2"/>
      <c r="U985" s="3"/>
    </row>
    <row r="986">
      <c r="B986" s="1"/>
      <c r="K986" s="12"/>
      <c r="P986" s="2"/>
      <c r="U986" s="3"/>
    </row>
    <row r="987">
      <c r="B987" s="1"/>
      <c r="K987" s="12"/>
      <c r="P987" s="2"/>
      <c r="U987" s="3"/>
    </row>
    <row r="988">
      <c r="B988" s="1"/>
      <c r="K988" s="12"/>
      <c r="P988" s="2"/>
      <c r="U988" s="3"/>
    </row>
    <row r="989">
      <c r="B989" s="1"/>
      <c r="K989" s="12"/>
      <c r="P989" s="2"/>
      <c r="U989" s="3"/>
    </row>
    <row r="990">
      <c r="B990" s="1"/>
      <c r="K990" s="12"/>
      <c r="P990" s="2"/>
      <c r="U990" s="3"/>
    </row>
    <row r="991">
      <c r="B991" s="1"/>
      <c r="K991" s="12"/>
      <c r="P991" s="2"/>
      <c r="U991" s="3"/>
    </row>
    <row r="992">
      <c r="B992" s="1"/>
      <c r="K992" s="12"/>
      <c r="P992" s="2"/>
      <c r="U992" s="3"/>
    </row>
    <row r="993">
      <c r="B993" s="1"/>
      <c r="K993" s="12"/>
      <c r="P993" s="2"/>
      <c r="U993" s="3"/>
    </row>
    <row r="994">
      <c r="B994" s="1"/>
      <c r="K994" s="12"/>
      <c r="P994" s="2"/>
      <c r="U994" s="3"/>
    </row>
    <row r="995">
      <c r="B995" s="1"/>
      <c r="K995" s="12"/>
      <c r="P995" s="2"/>
      <c r="U995" s="3"/>
    </row>
    <row r="996">
      <c r="B996" s="1"/>
      <c r="K996" s="12"/>
      <c r="P996" s="2"/>
      <c r="U996" s="3"/>
    </row>
    <row r="997">
      <c r="B997" s="1"/>
      <c r="K997" s="12"/>
      <c r="P997" s="2"/>
      <c r="U997" s="3"/>
    </row>
    <row r="998">
      <c r="B998" s="1"/>
      <c r="K998" s="12"/>
      <c r="P998" s="2"/>
      <c r="U998" s="3"/>
    </row>
    <row r="999">
      <c r="B999" s="1"/>
      <c r="K999" s="12"/>
      <c r="P999" s="2"/>
      <c r="U999" s="3"/>
    </row>
    <row r="1000">
      <c r="B1000" s="1"/>
      <c r="K1000" s="12"/>
      <c r="P1000" s="2"/>
      <c r="U1000" s="3"/>
    </row>
    <row r="1001">
      <c r="B1001" s="1"/>
      <c r="K1001" s="12"/>
      <c r="P1001" s="2"/>
      <c r="U1001" s="3"/>
    </row>
    <row r="1002">
      <c r="B1002" s="1"/>
      <c r="K1002" s="12"/>
      <c r="P1002" s="2"/>
      <c r="U1002" s="3"/>
    </row>
    <row r="1003">
      <c r="B1003" s="1"/>
      <c r="K1003" s="12"/>
      <c r="P1003" s="2"/>
      <c r="U1003" s="3"/>
    </row>
    <row r="1004">
      <c r="B1004" s="1"/>
      <c r="K1004" s="12"/>
      <c r="P1004" s="2"/>
      <c r="U1004" s="3"/>
    </row>
    <row r="1005">
      <c r="B1005" s="1"/>
      <c r="K1005" s="12"/>
      <c r="P1005" s="2"/>
      <c r="U1005" s="3"/>
    </row>
  </sheetData>
  <drawing r:id="rId1"/>
</worksheet>
</file>